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425" windowHeight="11025" tabRatio="850" activeTab="15"/>
  </bookViews>
  <sheets>
    <sheet name="PG" sheetId="1" r:id="rId1"/>
    <sheet name="SOMMAIRE ENERGIE ET EAU" sheetId="17" r:id="rId2"/>
    <sheet name="1-2-3" sheetId="2" r:id="rId3"/>
    <sheet name="4" sheetId="3" r:id="rId4"/>
    <sheet name="5" sheetId="4" r:id="rId5"/>
    <sheet name="6" sheetId="5" r:id="rId6"/>
    <sheet name="7-7suite" sheetId="6" r:id="rId7"/>
    <sheet name="8-9" sheetId="7" r:id="rId8"/>
    <sheet name="10" sheetId="8" r:id="rId9"/>
    <sheet name="11-12" sheetId="9" r:id="rId10"/>
    <sheet name="13-14" sheetId="10" r:id="rId11"/>
    <sheet name="15-16" sheetId="11" r:id="rId12"/>
    <sheet name="17" sheetId="12" r:id="rId13"/>
    <sheet name="18" sheetId="20" r:id="rId14"/>
    <sheet name="19" sheetId="14" r:id="rId15"/>
    <sheet name="20-20suite" sheetId="21" r:id="rId16"/>
  </sheets>
  <externalReferences>
    <externalReference r:id="rId17"/>
  </externalReferences>
  <definedNames>
    <definedName name="_Key1" localSheetId="13">#REF!</definedName>
    <definedName name="_Key1" localSheetId="15">#REF!</definedName>
    <definedName name="_Key1" localSheetId="3">#REF!</definedName>
    <definedName name="_Key1">#REF!</definedName>
    <definedName name="_Order1">255</definedName>
    <definedName name="_Regression_Int" localSheetId="9">1</definedName>
    <definedName name="_Regression_Int" localSheetId="2">1</definedName>
    <definedName name="_Regression_Int" localSheetId="12">1</definedName>
    <definedName name="_Regression_Int" localSheetId="13">1</definedName>
    <definedName name="_Regression_Int" localSheetId="14">1</definedName>
    <definedName name="_Regression_Int" localSheetId="3">1</definedName>
    <definedName name="_Regression_Int" localSheetId="4">1</definedName>
    <definedName name="_Regression_Int">1</definedName>
    <definedName name="_Sort" localSheetId="3">#REF!</definedName>
    <definedName name="_Sort">#REF!</definedName>
    <definedName name="aq" localSheetId="3">#REF!</definedName>
    <definedName name="aq">#REF!</definedName>
    <definedName name="COMM1" localSheetId="15">'[1]1'!#REF!</definedName>
    <definedName name="COMM1" localSheetId="3">'[1]1'!#REF!</definedName>
    <definedName name="COMM1">'[1]1'!#REF!</definedName>
    <definedName name="COMM10">'[1]1'!$A$665</definedName>
    <definedName name="COMM10S1">'[1]1'!$A$723</definedName>
    <definedName name="COMM10S2">'[1]1'!$A$775</definedName>
    <definedName name="COMM10S3">'[1]1'!$A$829</definedName>
    <definedName name="COMM11">'[1]1'!$A$883</definedName>
    <definedName name="COMM12">'[1]1'!$A$934</definedName>
    <definedName name="COMM12S1">'[1]1'!$A$1002</definedName>
    <definedName name="COMM13">'[1]1'!$A$1076</definedName>
    <definedName name="COMM14" localSheetId="15">'[1]1'!#REF!</definedName>
    <definedName name="COMM14" localSheetId="3">'[1]1'!#REF!</definedName>
    <definedName name="COMM14">'[1]1'!#REF!</definedName>
    <definedName name="COMM2" localSheetId="15">'[1]1'!#REF!</definedName>
    <definedName name="COMM2" localSheetId="3">'[1]1'!#REF!</definedName>
    <definedName name="COMM2">'[1]1'!#REF!</definedName>
    <definedName name="COMM3">'[1]1'!$A$104</definedName>
    <definedName name="COMM3SUITE">'[1]1'!$A$168</definedName>
    <definedName name="COMM4">'[1]1'!$A$230</definedName>
    <definedName name="COMM5">'[1]1'!$A$315</definedName>
    <definedName name="COMM5SUITE">'[1]1'!$A$381</definedName>
    <definedName name="COMM6">'[1]1'!$A$443</definedName>
    <definedName name="COMM7" localSheetId="15">'[1]1'!#REF!</definedName>
    <definedName name="COMM7" localSheetId="3">'[1]1'!#REF!</definedName>
    <definedName name="COMM7">'[1]1'!#REF!</definedName>
    <definedName name="COMM8">'[1]1'!$A$1259</definedName>
    <definedName name="COMM9" localSheetId="15">'[1]1'!#REF!</definedName>
    <definedName name="COMM9" localSheetId="3">'[1]1'!#REF!</definedName>
    <definedName name="COMM9">'[1]1'!#REF!</definedName>
    <definedName name="Excel_BuiltIn_Print_Area" localSheetId="13">'18'!$A$1:$I$54</definedName>
    <definedName name="Excel_BuiltIn_Print_Area" localSheetId="14">'19'!$A$1:$I$85</definedName>
    <definedName name="Excel_BuiltIn_Print_Area" localSheetId="15">'20-20suite'!$A$1:$H$129</definedName>
    <definedName name="Excel_BuiltIn_Print_Area" localSheetId="3">#REF!</definedName>
    <definedName name="Excel_BuiltIn_Print_Area" localSheetId="6">'7-7suite'!$A$1:$E$121</definedName>
    <definedName name="Excel_BuiltIn_Print_Area">#REF!</definedName>
    <definedName name="Print_Area_MI" localSheetId="15">#REF!</definedName>
    <definedName name="Print_Area_MI" localSheetId="3">#REF!</definedName>
    <definedName name="Print_Area_MI">#REF!</definedName>
    <definedName name="rac" localSheetId="15">#REF!</definedName>
    <definedName name="rac" localSheetId="3">#REF!</definedName>
    <definedName name="rac">#REF!</definedName>
    <definedName name="_xlnm.Print_Area" localSheetId="13">'18'!$A$1:$I$54</definedName>
    <definedName name="_xlnm.Print_Area" localSheetId="14">'19'!$A$1:$I$89</definedName>
    <definedName name="_xlnm.Print_Area" localSheetId="15">'20-20suite'!$A$1:$F$129</definedName>
    <definedName name="_xlnm.Print_Area" localSheetId="4">'5'!$A$1:$E$59</definedName>
    <definedName name="_xlnm.Print_Area" localSheetId="5">'6'!$A$1:$E$59</definedName>
    <definedName name="_xlnm.Print_Area" localSheetId="6">'7-7suite'!$A$1:$E$121</definedName>
    <definedName name="Zone_impres_MI" localSheetId="15">#REF!</definedName>
    <definedName name="Zone_impres_MI" localSheetId="3">#REF!</definedName>
    <definedName name="Zone_impres_MI">#REF!</definedName>
  </definedNames>
  <calcPr calcId="12451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16" i="21"/>
  <c r="C116"/>
  <c r="B116"/>
  <c r="E111"/>
  <c r="C111"/>
  <c r="B111"/>
  <c r="E106"/>
  <c r="C106"/>
  <c r="B106"/>
  <c r="E99"/>
  <c r="D99"/>
  <c r="C99"/>
  <c r="B99"/>
  <c r="E93"/>
  <c r="C93"/>
  <c r="B93"/>
  <c r="E84"/>
  <c r="D84"/>
  <c r="C84"/>
  <c r="B84"/>
  <c r="E76"/>
  <c r="D76"/>
  <c r="C76"/>
  <c r="B76"/>
  <c r="E50"/>
  <c r="D50"/>
  <c r="C50"/>
  <c r="B50"/>
  <c r="E42"/>
  <c r="D42"/>
  <c r="C42"/>
  <c r="B42"/>
  <c r="E32"/>
  <c r="D32"/>
  <c r="C32"/>
  <c r="B32"/>
  <c r="E23"/>
  <c r="D23"/>
  <c r="C23"/>
  <c r="B23"/>
  <c r="E14"/>
  <c r="E119" s="1"/>
  <c r="D14"/>
  <c r="C14"/>
  <c r="B14"/>
  <c r="E20" i="20"/>
  <c r="D20"/>
  <c r="C20"/>
  <c r="B119" i="21" l="1"/>
  <c r="C119"/>
  <c r="B10" i="10"/>
  <c r="D54" i="5"/>
  <c r="C54"/>
  <c r="B54"/>
  <c r="D45"/>
  <c r="C45"/>
  <c r="B45"/>
  <c r="D37"/>
  <c r="C37"/>
  <c r="B37"/>
  <c r="D32"/>
  <c r="C32"/>
  <c r="B32"/>
  <c r="D23"/>
  <c r="C23"/>
  <c r="B23"/>
  <c r="D10"/>
  <c r="C10"/>
  <c r="B10"/>
  <c r="D9" l="1"/>
  <c r="C9"/>
  <c r="B9"/>
  <c r="B7" i="4"/>
  <c r="B23" i="3"/>
  <c r="B44" i="7" l="1"/>
  <c r="C44"/>
  <c r="D44"/>
  <c r="D18" i="12" l="1"/>
  <c r="E18"/>
  <c r="C26" i="11"/>
  <c r="D26"/>
  <c r="C10" i="9"/>
  <c r="D10"/>
  <c r="C12"/>
  <c r="D12"/>
  <c r="C17"/>
  <c r="D17"/>
  <c r="C9" i="8"/>
  <c r="D9"/>
  <c r="C15"/>
  <c r="D15"/>
  <c r="C25"/>
  <c r="D25"/>
  <c r="C9" i="7"/>
  <c r="C14" s="1"/>
  <c r="D9"/>
  <c r="D14" s="1"/>
  <c r="C67" i="6"/>
  <c r="D67"/>
  <c r="C77"/>
  <c r="D77"/>
  <c r="C86"/>
  <c r="D86"/>
  <c r="C92"/>
  <c r="D92"/>
  <c r="C99"/>
  <c r="D99"/>
  <c r="C104"/>
  <c r="D104"/>
  <c r="C109"/>
  <c r="D109"/>
  <c r="C8"/>
  <c r="D8"/>
  <c r="C17"/>
  <c r="D17"/>
  <c r="C26"/>
  <c r="D26"/>
  <c r="C36"/>
  <c r="D36"/>
  <c r="C44"/>
  <c r="D44"/>
  <c r="C7" i="4"/>
  <c r="D7"/>
  <c r="C32"/>
  <c r="D32"/>
  <c r="C11" i="3"/>
  <c r="D11"/>
  <c r="C18"/>
  <c r="D18"/>
  <c r="C23"/>
  <c r="D23"/>
  <c r="C37"/>
  <c r="D37"/>
  <c r="C8" i="2"/>
  <c r="D8"/>
  <c r="C14"/>
  <c r="D14"/>
  <c r="D31" i="8" l="1"/>
  <c r="C31"/>
  <c r="C8" i="3"/>
  <c r="D8"/>
  <c r="D113" i="6"/>
  <c r="C113"/>
  <c r="B26" i="11"/>
  <c r="C18" i="12" l="1"/>
  <c r="B14" i="2"/>
  <c r="B8"/>
  <c r="B109" i="6" l="1"/>
  <c r="B104"/>
  <c r="B99"/>
  <c r="B92"/>
  <c r="B86"/>
  <c r="B77"/>
  <c r="B67"/>
  <c r="B44"/>
  <c r="B36"/>
  <c r="B26"/>
  <c r="B17"/>
  <c r="B8"/>
  <c r="B9" i="7"/>
  <c r="B14" s="1"/>
  <c r="B25" i="8"/>
  <c r="B15"/>
  <c r="B9"/>
  <c r="B32" i="4"/>
  <c r="B47" s="1"/>
  <c r="B52" s="1"/>
  <c r="B55" s="1"/>
  <c r="B37" i="3"/>
  <c r="B18"/>
  <c r="B11"/>
  <c r="D43" i="10"/>
  <c r="B43"/>
  <c r="B17" i="9"/>
  <c r="B12"/>
  <c r="B10"/>
  <c r="B113" i="6" l="1"/>
  <c r="B31" i="8"/>
  <c r="B8" i="3"/>
</calcChain>
</file>

<file path=xl/sharedStrings.xml><?xml version="1.0" encoding="utf-8"?>
<sst xmlns="http://schemas.openxmlformats.org/spreadsheetml/2006/main" count="1645" uniqueCount="1215">
  <si>
    <t>الفصل الخامس</t>
  </si>
  <si>
    <t>الطاقة والماء</t>
  </si>
  <si>
    <t xml:space="preserve">CHAPITRE V </t>
  </si>
  <si>
    <t>ENERGIE ET EAU</t>
  </si>
  <si>
    <t xml:space="preserve"> Energie</t>
  </si>
  <si>
    <t>الطاقة</t>
  </si>
  <si>
    <t xml:space="preserve"> 5 - 1 Evolution de la balance énergétique</t>
  </si>
  <si>
    <t>5 - 1  تطور الميزان الطاقي</t>
  </si>
  <si>
    <t xml:space="preserve"> En milliers de T.E.P</t>
  </si>
  <si>
    <t>بألف طن مقابل بترول</t>
  </si>
  <si>
    <t xml:space="preserve"> Production </t>
  </si>
  <si>
    <t xml:space="preserve">الإنتاج </t>
  </si>
  <si>
    <t xml:space="preserve">   Electricité Hydraulique</t>
  </si>
  <si>
    <t xml:space="preserve">  الكهرباء من أصل مائي</t>
  </si>
  <si>
    <t xml:space="preserve">   Electricité Eolienne</t>
  </si>
  <si>
    <t xml:space="preserve">  الكهرباء من أصل ريحي</t>
  </si>
  <si>
    <t xml:space="preserve">   Electricité Solaire</t>
  </si>
  <si>
    <t xml:space="preserve">  الكهرباء من أصل شمسي</t>
  </si>
  <si>
    <t xml:space="preserve"> Consommation</t>
  </si>
  <si>
    <t xml:space="preserve">   Produits pétroliers </t>
  </si>
  <si>
    <t xml:space="preserve">  المنتوجات النفطية </t>
  </si>
  <si>
    <t xml:space="preserve">   Gaz naturel</t>
  </si>
  <si>
    <t xml:space="preserve">  الغاز الطبيعي </t>
  </si>
  <si>
    <t xml:space="preserve">  رصيد مبادلات الكهرباء</t>
  </si>
  <si>
    <t xml:space="preserve"> 5 -2 Evolution de la facture énergétique </t>
  </si>
  <si>
    <t>5 - 2 تطور الفاتورة الطاقية</t>
  </si>
  <si>
    <t xml:space="preserve"> En milliards de DH</t>
  </si>
  <si>
    <t>بمليار درهم</t>
  </si>
  <si>
    <t xml:space="preserve"> Total des importations</t>
  </si>
  <si>
    <t>مجموع الواردات</t>
  </si>
  <si>
    <t xml:space="preserve"> Total des exportations</t>
  </si>
  <si>
    <t>مجموع الصادرات</t>
  </si>
  <si>
    <t xml:space="preserve"> Facture énergétique nette </t>
  </si>
  <si>
    <t>الفاتورة الطاقية الصافية</t>
  </si>
  <si>
    <t xml:space="preserve"> 5 -3  Evolution de l'indice de la production </t>
  </si>
  <si>
    <t>Base 100 :  2015</t>
  </si>
  <si>
    <t>أساس 100 : 2015</t>
  </si>
  <si>
    <t xml:space="preserve"> Electricité </t>
  </si>
  <si>
    <t>الكهرباء</t>
  </si>
  <si>
    <t xml:space="preserve"> T.E.P : Tonne Equivalent Pétrole soit:</t>
  </si>
  <si>
    <t xml:space="preserve"> ط.م.ب  :طن مقابل بترول</t>
  </si>
  <si>
    <t>الكهرباء        :1  جيجا واط .ساعة  = 0.26  كيلو ط.م.ب</t>
  </si>
  <si>
    <t xml:space="preserve"> Charbon                 : 1 tonne        = 0,66 T.E.P</t>
  </si>
  <si>
    <t>الفحم     : طن واحد                      = 0.66 ط.م.ب</t>
  </si>
  <si>
    <t xml:space="preserve"> Produits pétroliers    : 1 tonne       =1 T.E.P</t>
  </si>
  <si>
    <t xml:space="preserve"> Energie </t>
  </si>
  <si>
    <t xml:space="preserve">الطاقة </t>
  </si>
  <si>
    <t xml:space="preserve"> 5 -4 Evolution de la puissance installée, de la production  </t>
  </si>
  <si>
    <t xml:space="preserve">5 - 4 تطور القدرة المنشأة، إنتاج  </t>
  </si>
  <si>
    <t xml:space="preserve">           d'électricité</t>
  </si>
  <si>
    <t xml:space="preserve">         الطاقة الكهربائية</t>
  </si>
  <si>
    <r>
      <rPr>
        <b/>
        <sz val="10"/>
        <rFont val="Times New Roman"/>
        <family val="1"/>
      </rPr>
      <t xml:space="preserve"> Puissances installées </t>
    </r>
    <r>
      <rPr>
        <sz val="10"/>
        <rFont val="Times New Roman"/>
        <family val="1"/>
      </rPr>
      <t>(en Mega Watt)</t>
    </r>
  </si>
  <si>
    <r>
      <rPr>
        <b/>
        <sz val="11"/>
        <rFont val="Times New Roman"/>
        <family val="1"/>
      </rPr>
      <t>القدرات المنشأة</t>
    </r>
    <r>
      <rPr>
        <sz val="11"/>
        <rFont val="Times New Roman"/>
        <family val="1"/>
      </rPr>
      <t xml:space="preserve"> </t>
    </r>
    <r>
      <rPr>
        <sz val="10"/>
        <rFont val="Times New Roman"/>
        <family val="1"/>
      </rPr>
      <t>(بميكا واط )</t>
    </r>
  </si>
  <si>
    <t xml:space="preserve">    Hydraulique </t>
  </si>
  <si>
    <t xml:space="preserve">    المائية</t>
  </si>
  <si>
    <t xml:space="preserve">    Thermique </t>
  </si>
  <si>
    <t xml:space="preserve">    الحرارية</t>
  </si>
  <si>
    <t xml:space="preserve">        Charbon vapeur</t>
  </si>
  <si>
    <t xml:space="preserve">          فحم بخاري</t>
  </si>
  <si>
    <t xml:space="preserve">        Fuel vapeur</t>
  </si>
  <si>
    <t xml:space="preserve">          فيول بخاري</t>
  </si>
  <si>
    <t xml:space="preserve">        Turbines à gaz</t>
  </si>
  <si>
    <t xml:space="preserve">         عنفات غازية</t>
  </si>
  <si>
    <t xml:space="preserve">        Diesel</t>
  </si>
  <si>
    <t xml:space="preserve">          ديزل</t>
  </si>
  <si>
    <t xml:space="preserve">        Cycle combiné</t>
  </si>
  <si>
    <t xml:space="preserve">         دورة مزدوجة</t>
  </si>
  <si>
    <t xml:space="preserve">        Gasoil</t>
  </si>
  <si>
    <t xml:space="preserve">         غازوال</t>
  </si>
  <si>
    <t xml:space="preserve">     Eolien</t>
  </si>
  <si>
    <t xml:space="preserve">    الريحية</t>
  </si>
  <si>
    <t xml:space="preserve">       Eolien ONEE</t>
  </si>
  <si>
    <t xml:space="preserve">           ريحية م و ك م ص</t>
  </si>
  <si>
    <t xml:space="preserve">       Eolien des tiers</t>
  </si>
  <si>
    <t xml:space="preserve">           ريحية الغير</t>
  </si>
  <si>
    <t xml:space="preserve">       Eolien IPP</t>
  </si>
  <si>
    <t xml:space="preserve">           ريحية منتج الكهرباء المستقل</t>
  </si>
  <si>
    <t xml:space="preserve">       Eolien loi 13-09</t>
  </si>
  <si>
    <t xml:space="preserve">           ريحية في إطار القانون 13.09 </t>
  </si>
  <si>
    <t xml:space="preserve">      Solaire</t>
  </si>
  <si>
    <t xml:space="preserve">    الشمسية</t>
  </si>
  <si>
    <t xml:space="preserve">         Solaire ONEE</t>
  </si>
  <si>
    <t xml:space="preserve">          شمسية م و ك م ص</t>
  </si>
  <si>
    <t xml:space="preserve">         Solaire MASEN</t>
  </si>
  <si>
    <t xml:space="preserve">          شمسية مازن</t>
  </si>
  <si>
    <t xml:space="preserve"> Principaux  autoproducteurs </t>
  </si>
  <si>
    <t>المنتجين الذاتيين الرئيسين</t>
  </si>
  <si>
    <t xml:space="preserve">   Maroc Phosphore </t>
  </si>
  <si>
    <t xml:space="preserve">  شركة مغرب فوسفور </t>
  </si>
  <si>
    <t xml:space="preserve">   SAMIR</t>
  </si>
  <si>
    <t xml:space="preserve"> سامير </t>
  </si>
  <si>
    <t xml:space="preserve">   Cellulose du Maroc</t>
  </si>
  <si>
    <t xml:space="preserve"> سيليلوز المغرب</t>
  </si>
  <si>
    <t xml:space="preserve">   Lafarge Tétouan</t>
  </si>
  <si>
    <t xml:space="preserve"> لافارج تطوان</t>
  </si>
  <si>
    <t xml:space="preserve">   Indusaha</t>
  </si>
  <si>
    <t xml:space="preserve"> ايندوصاحا</t>
  </si>
  <si>
    <t xml:space="preserve">     Thermique (1) </t>
  </si>
  <si>
    <t xml:space="preserve">     Hydraulique </t>
  </si>
  <si>
    <t xml:space="preserve">     Eolien (2)</t>
  </si>
  <si>
    <t xml:space="preserve">     Solaire</t>
  </si>
  <si>
    <t xml:space="preserve"> Source :  Office National de l'Electricité et de l'Eau Potable.</t>
  </si>
  <si>
    <t>المصدر :  المكتب الوطني للكهرباء والماء الصالح للشرب.</t>
  </si>
  <si>
    <t xml:space="preserve"> 5 -5 Evolution de la production nette d'électricité           </t>
  </si>
  <si>
    <t xml:space="preserve">5 -5 تطور الإنتاج الصافي للكهرباء </t>
  </si>
  <si>
    <t xml:space="preserve">          de l'Office National de l'Electricité</t>
  </si>
  <si>
    <t xml:space="preserve">         للمكتب الوطني للكهرباء والماء </t>
  </si>
  <si>
    <t xml:space="preserve">          et de l'Eau Potable</t>
  </si>
  <si>
    <t xml:space="preserve">         الصالح للشرب</t>
  </si>
  <si>
    <t>بمليون كيلواط ساعة (ك.و.س)</t>
  </si>
  <si>
    <t xml:space="preserve"> Usines hydrauliques </t>
  </si>
  <si>
    <t xml:space="preserve">المعامل المائية </t>
  </si>
  <si>
    <t xml:space="preserve">   Afourer </t>
  </si>
  <si>
    <t xml:space="preserve">  أفورار</t>
  </si>
  <si>
    <t xml:space="preserve">   STEP Afourer</t>
  </si>
  <si>
    <t xml:space="preserve">  محطة تنقيل الطاقة عن طريق الضخ  أفورار                                   </t>
  </si>
  <si>
    <t xml:space="preserve">   Al Massira </t>
  </si>
  <si>
    <t xml:space="preserve">  المسيرة</t>
  </si>
  <si>
    <t xml:space="preserve">   Al Wahda</t>
  </si>
  <si>
    <t xml:space="preserve">  الوحدة</t>
  </si>
  <si>
    <t xml:space="preserve">   Allal El Fassi</t>
  </si>
  <si>
    <t xml:space="preserve">  علال الفاسي</t>
  </si>
  <si>
    <t xml:space="preserve">   Bine El Ouidane </t>
  </si>
  <si>
    <t xml:space="preserve">  بين الويدان</t>
  </si>
  <si>
    <t xml:space="preserve">   Bou Areg </t>
  </si>
  <si>
    <t xml:space="preserve">  بوعرق</t>
  </si>
  <si>
    <t xml:space="preserve">   Daourat </t>
  </si>
  <si>
    <t xml:space="preserve">  الدورات</t>
  </si>
  <si>
    <t xml:space="preserve">   El Kansera </t>
  </si>
  <si>
    <t xml:space="preserve">  القنصرة</t>
  </si>
  <si>
    <t xml:space="preserve">   Hassan 1er</t>
  </si>
  <si>
    <t xml:space="preserve">  الحسن الأول</t>
  </si>
  <si>
    <t xml:space="preserve">   Idriss 1er </t>
  </si>
  <si>
    <t xml:space="preserve">  إدريس الأول</t>
  </si>
  <si>
    <t xml:space="preserve">   Imfout </t>
  </si>
  <si>
    <t xml:space="preserve">  إيمفوت</t>
  </si>
  <si>
    <t xml:space="preserve">   Lalla Takerkoust </t>
  </si>
  <si>
    <t xml:space="preserve">  للاتكركوست</t>
  </si>
  <si>
    <t xml:space="preserve">   Mansour Eddahbi </t>
  </si>
  <si>
    <t xml:space="preserve">  المنصور الذهبي</t>
  </si>
  <si>
    <t xml:space="preserve">   Mohammed El khamis </t>
  </si>
  <si>
    <t xml:space="preserve">  محمد الخامس</t>
  </si>
  <si>
    <t xml:space="preserve">   Moulay Youssef </t>
  </si>
  <si>
    <t xml:space="preserve">  مولاي يوسف</t>
  </si>
  <si>
    <t xml:space="preserve">   Oued El makhazine </t>
  </si>
  <si>
    <t xml:space="preserve">  وادي المخازن</t>
  </si>
  <si>
    <t xml:space="preserve">   Oued Lau</t>
  </si>
  <si>
    <t xml:space="preserve">  وادي لاو</t>
  </si>
  <si>
    <t xml:space="preserve">   Ahmed Al Hansali</t>
  </si>
  <si>
    <t xml:space="preserve">  أحمد الحنصالي</t>
  </si>
  <si>
    <t xml:space="preserve">   Ait Messaoud</t>
  </si>
  <si>
    <t xml:space="preserve">  أيت مسعود</t>
  </si>
  <si>
    <t xml:space="preserve">   El Borj</t>
  </si>
  <si>
    <t xml:space="preserve">  البرج</t>
  </si>
  <si>
    <t xml:space="preserve">   Tanafnit</t>
  </si>
  <si>
    <t xml:space="preserve">  تنافنيت</t>
  </si>
  <si>
    <t xml:space="preserve">   Autres usines</t>
  </si>
  <si>
    <t xml:space="preserve">  معامل أخرى</t>
  </si>
  <si>
    <t xml:space="preserve"> Centrales thermiques </t>
  </si>
  <si>
    <t>المحطات الحرارية</t>
  </si>
  <si>
    <t xml:space="preserve">   Agadir </t>
  </si>
  <si>
    <t xml:space="preserve"> -</t>
  </si>
  <si>
    <t xml:space="preserve">  أكادير</t>
  </si>
  <si>
    <t xml:space="preserve">   Jerada </t>
  </si>
  <si>
    <t xml:space="preserve">  جرادة </t>
  </si>
  <si>
    <t xml:space="preserve">   Kénitra </t>
  </si>
  <si>
    <t xml:space="preserve">  القنيطرة </t>
  </si>
  <si>
    <t xml:space="preserve">   Laâyoune </t>
  </si>
  <si>
    <t xml:space="preserve">  العيون</t>
  </si>
  <si>
    <t xml:space="preserve">   Mohammadia</t>
  </si>
  <si>
    <t xml:space="preserve">  المحمدية </t>
  </si>
  <si>
    <t xml:space="preserve">   Tan-Tan</t>
  </si>
  <si>
    <t xml:space="preserve">  طانطان</t>
  </si>
  <si>
    <t xml:space="preserve">   Tanger </t>
  </si>
  <si>
    <t xml:space="preserve">  طنجة</t>
  </si>
  <si>
    <t xml:space="preserve">   Tétouan </t>
  </si>
  <si>
    <t xml:space="preserve">  تطوان</t>
  </si>
  <si>
    <t xml:space="preserve">   Tit Mellil</t>
  </si>
  <si>
    <t xml:space="preserve">  تيط مليل</t>
  </si>
  <si>
    <t xml:space="preserve">   Es-Smara, Boujdour et Tarfaya</t>
  </si>
  <si>
    <t xml:space="preserve">   Ain Beni Mathar</t>
  </si>
  <si>
    <t xml:space="preserve">  عين بني مطهر</t>
  </si>
  <si>
    <t xml:space="preserve">   Usines autonomes (thermiques)</t>
  </si>
  <si>
    <r>
      <rPr>
        <sz val="11"/>
        <rFont val="Times New Roman"/>
        <family val="1"/>
      </rPr>
      <t xml:space="preserve">  معامل مستقلة </t>
    </r>
    <r>
      <rPr>
        <sz val="10"/>
        <rFont val="Times New Roman"/>
        <family val="1"/>
      </rPr>
      <t>(حرارية)</t>
    </r>
  </si>
  <si>
    <t xml:space="preserve"> Parc eolien O.N.E.E</t>
  </si>
  <si>
    <t>المحطة الريحية م. و. ك.م</t>
  </si>
  <si>
    <t xml:space="preserve"> Solaire O.N.E.E</t>
  </si>
  <si>
    <t xml:space="preserve">المحطات الشمسية م. و.ك.م.ص.ش </t>
  </si>
  <si>
    <t xml:space="preserve"> Total O.N.E.E</t>
  </si>
  <si>
    <t xml:space="preserve">مجموع المكتب الوطني للكهرباء والماء الصالح للشرب </t>
  </si>
  <si>
    <r>
      <rPr>
        <b/>
        <sz val="11"/>
        <rFont val="Times New Roman"/>
        <family val="1"/>
      </rPr>
      <t xml:space="preserve">إمدادات الغير </t>
    </r>
    <r>
      <rPr>
        <sz val="10"/>
        <rFont val="Times New Roman"/>
        <family val="1"/>
      </rPr>
      <t>(2)</t>
    </r>
  </si>
  <si>
    <t xml:space="preserve"> Auxiliaires centrales THT/HT pompés du réseau  </t>
  </si>
  <si>
    <t xml:space="preserve">استهلاك المحطات للجهد الجد عالي والعالي المضخة من  </t>
  </si>
  <si>
    <t xml:space="preserve">   + STEP absorbée par le pompage</t>
  </si>
  <si>
    <t xml:space="preserve"> الشبكة الوطنية + محطة تحويل الطاقة عبر الضخ</t>
  </si>
  <si>
    <t xml:space="preserve"> Energie nette appelée </t>
  </si>
  <si>
    <t xml:space="preserve">الطاقة الصافية المطلوبة </t>
  </si>
  <si>
    <t>الطاقة الصافية المطلوبة بما في ذلك الريحية عبر شبكة الزبناء</t>
  </si>
  <si>
    <t>O.N.E.E. : Office National de l'Electricité et de l'Eau potable.</t>
  </si>
  <si>
    <t>5 -6 Consommation d'énergie électrique</t>
  </si>
  <si>
    <t xml:space="preserve">5 -6  استهلاك الطاقة الكهربائية </t>
  </si>
  <si>
    <t xml:space="preserve">         selon les branches d'activité économique </t>
  </si>
  <si>
    <t>En millions de Kwh</t>
  </si>
  <si>
    <t>بمليون ك.و.س</t>
  </si>
  <si>
    <t>Ventes aux clients directs de l'O.N.E.E.</t>
  </si>
  <si>
    <t>Haute et Moyenne tension</t>
  </si>
  <si>
    <t>الضغط العالي والمتوسط</t>
  </si>
  <si>
    <t xml:space="preserve">  Industrie</t>
  </si>
  <si>
    <t xml:space="preserve">  الصـنـاعـة</t>
  </si>
  <si>
    <t xml:space="preserve">     Transformation</t>
  </si>
  <si>
    <t xml:space="preserve">    التحويل</t>
  </si>
  <si>
    <t xml:space="preserve">     Bâtiment</t>
  </si>
  <si>
    <t xml:space="preserve">    الأشغال العمومية</t>
  </si>
  <si>
    <t xml:space="preserve">     Chimie</t>
  </si>
  <si>
    <t xml:space="preserve">    الكيمياء</t>
  </si>
  <si>
    <t xml:space="preserve">     Construction</t>
  </si>
  <si>
    <t xml:space="preserve">    البناء</t>
  </si>
  <si>
    <t xml:space="preserve">     Agroalimentaire</t>
  </si>
  <si>
    <t xml:space="preserve">    الفلاحة الغذائية</t>
  </si>
  <si>
    <t xml:space="preserve">     Bois et Papier</t>
  </si>
  <si>
    <t xml:space="preserve">    الخشب والورق</t>
  </si>
  <si>
    <t xml:space="preserve">     Textile</t>
  </si>
  <si>
    <t xml:space="preserve">    النسيج</t>
  </si>
  <si>
    <t xml:space="preserve">     Mines</t>
  </si>
  <si>
    <t xml:space="preserve">    المعادن</t>
  </si>
  <si>
    <t xml:space="preserve">     Electricité et Eau</t>
  </si>
  <si>
    <t xml:space="preserve">    الكهرباء والماء</t>
  </si>
  <si>
    <t xml:space="preserve">     Autres industries</t>
  </si>
  <si>
    <t xml:space="preserve">     Production</t>
  </si>
  <si>
    <t xml:space="preserve">    الإنتاج</t>
  </si>
  <si>
    <t xml:space="preserve">     Combustible</t>
  </si>
  <si>
    <t xml:space="preserve">    المحروقـات</t>
  </si>
  <si>
    <t xml:space="preserve">  Tertiaire</t>
  </si>
  <si>
    <t xml:space="preserve">  القطاع الثـلاثـي</t>
  </si>
  <si>
    <t xml:space="preserve">     Immobilier</t>
  </si>
  <si>
    <t xml:space="preserve">    العقـار</t>
  </si>
  <si>
    <t xml:space="preserve">     Commerce</t>
  </si>
  <si>
    <t xml:space="preserve">    التجارة</t>
  </si>
  <si>
    <t xml:space="preserve">     Transport</t>
  </si>
  <si>
    <t xml:space="preserve">    النـقل</t>
  </si>
  <si>
    <t xml:space="preserve">     Enseignement</t>
  </si>
  <si>
    <t xml:space="preserve">    التعليم</t>
  </si>
  <si>
    <t xml:space="preserve">     Hôtellerie</t>
  </si>
  <si>
    <t xml:space="preserve">    الفنادق</t>
  </si>
  <si>
    <t xml:space="preserve">     Autres services</t>
  </si>
  <si>
    <t xml:space="preserve">    خدمـات أخـرى</t>
  </si>
  <si>
    <t xml:space="preserve">     Santé et Hygiène</t>
  </si>
  <si>
    <t xml:space="preserve">    الصحة والوقاية</t>
  </si>
  <si>
    <t xml:space="preserve">    المواصلات السلكية</t>
  </si>
  <si>
    <t xml:space="preserve">  Agriculture</t>
  </si>
  <si>
    <t xml:space="preserve">  الفـلاحـة</t>
  </si>
  <si>
    <t xml:space="preserve">     Elevage</t>
  </si>
  <si>
    <t xml:space="preserve">    تربية الماشية</t>
  </si>
  <si>
    <t xml:space="preserve">     Culture</t>
  </si>
  <si>
    <t xml:space="preserve">    الزراعـة</t>
  </si>
  <si>
    <t xml:space="preserve">     Activité annexe agriculture</t>
  </si>
  <si>
    <t xml:space="preserve">    أنشطة متعلقة بالفلاحة</t>
  </si>
  <si>
    <t xml:space="preserve">     Pêche</t>
  </si>
  <si>
    <t xml:space="preserve">    الصيد</t>
  </si>
  <si>
    <t xml:space="preserve">  Administratif</t>
  </si>
  <si>
    <t xml:space="preserve">  الإدارة</t>
  </si>
  <si>
    <t xml:space="preserve">      Enseignement</t>
  </si>
  <si>
    <t xml:space="preserve">      Autres services</t>
  </si>
  <si>
    <t xml:space="preserve">      Santé et Hygiène</t>
  </si>
  <si>
    <t xml:space="preserve">      Sûreté</t>
  </si>
  <si>
    <t xml:space="preserve">    الأمـن</t>
  </si>
  <si>
    <t xml:space="preserve">      Collectivités Locales</t>
  </si>
  <si>
    <t xml:space="preserve">      Ministères</t>
  </si>
  <si>
    <t xml:space="preserve">    الوزارات</t>
  </si>
  <si>
    <t xml:space="preserve">  Autres secteurs</t>
  </si>
  <si>
    <t>Basse Tension</t>
  </si>
  <si>
    <t xml:space="preserve">     Ménages</t>
  </si>
  <si>
    <t xml:space="preserve">  إنارة المنازل</t>
  </si>
  <si>
    <t xml:space="preserve">     Eclairage Patenté</t>
  </si>
  <si>
    <t xml:space="preserve">  إنارة خاضعة للضريبة</t>
  </si>
  <si>
    <t xml:space="preserve">     Eclairage Administratif</t>
  </si>
  <si>
    <t xml:space="preserve">  إنارة إدارية</t>
  </si>
  <si>
    <t xml:space="preserve">     Eclairage Public</t>
  </si>
  <si>
    <t xml:space="preserve">  إنارة عمومية</t>
  </si>
  <si>
    <t xml:space="preserve">     Force Motrice Industrielle</t>
  </si>
  <si>
    <t xml:space="preserve">  قوة محركة صناعية</t>
  </si>
  <si>
    <t xml:space="preserve">     Force Motrice Agricole</t>
  </si>
  <si>
    <t xml:space="preserve">  قوة محركة فلاحية</t>
  </si>
  <si>
    <t xml:space="preserve"> Ventes Totales aux distributeurs</t>
  </si>
  <si>
    <t>مجموع المبيعات للموزعين</t>
  </si>
  <si>
    <t xml:space="preserve"> Total de la consommation</t>
  </si>
  <si>
    <t xml:space="preserve">  5 -7 Ventes d'électricité selon </t>
  </si>
  <si>
    <r>
      <rPr>
        <b/>
        <sz val="14"/>
        <rFont val="Times New Roman"/>
        <family val="1"/>
      </rPr>
      <t xml:space="preserve">5 -7 </t>
    </r>
    <r>
      <rPr>
        <b/>
        <sz val="16"/>
        <rFont val="Times New Roman"/>
        <family val="1"/>
      </rPr>
      <t xml:space="preserve">مبيعات الطاقة الكهربائية </t>
    </r>
  </si>
  <si>
    <r>
      <rPr>
        <sz val="10"/>
        <rFont val="Times New Roman"/>
        <family val="1"/>
      </rPr>
      <t xml:space="preserve">              </t>
    </r>
    <r>
      <rPr>
        <b/>
        <sz val="14"/>
        <rFont val="Times New Roman"/>
        <family val="1"/>
      </rPr>
      <t xml:space="preserve"> les provinces et préfectures</t>
    </r>
  </si>
  <si>
    <t xml:space="preserve">         حسب الأقاليم والعمالات</t>
  </si>
  <si>
    <t>Tanger - Tétouan - Al Hoceima</t>
  </si>
  <si>
    <t>طنجة ــ تطوان- الحسيمة</t>
  </si>
  <si>
    <t xml:space="preserve">Al Hoceima </t>
  </si>
  <si>
    <t xml:space="preserve">  الحسيمة</t>
  </si>
  <si>
    <t>Chefchaouen</t>
  </si>
  <si>
    <t xml:space="preserve">  شفشاون</t>
  </si>
  <si>
    <t>Larache</t>
  </si>
  <si>
    <t xml:space="preserve">  العرائش</t>
  </si>
  <si>
    <t>Tanger-Assilah</t>
  </si>
  <si>
    <t>Tétouan</t>
  </si>
  <si>
    <t>L'Oriental</t>
  </si>
  <si>
    <t>الشرق</t>
  </si>
  <si>
    <t xml:space="preserve">Figuig </t>
  </si>
  <si>
    <t xml:space="preserve">  فكيك</t>
  </si>
  <si>
    <t xml:space="preserve">Jerada </t>
  </si>
  <si>
    <t xml:space="preserve">  جرادة</t>
  </si>
  <si>
    <t xml:space="preserve">Nador </t>
  </si>
  <si>
    <t xml:space="preserve">Oujda-Angad </t>
  </si>
  <si>
    <t xml:space="preserve"> وجدة - أنجاد</t>
  </si>
  <si>
    <t>Fès - Meknès</t>
  </si>
  <si>
    <t>فاس ــ مكناس</t>
  </si>
  <si>
    <t>Meknès</t>
  </si>
  <si>
    <t xml:space="preserve">  مكناس </t>
  </si>
  <si>
    <t xml:space="preserve">Boulemane </t>
  </si>
  <si>
    <t xml:space="preserve">  بولمان</t>
  </si>
  <si>
    <t xml:space="preserve">El Hajeb </t>
  </si>
  <si>
    <t xml:space="preserve">  الحاجب</t>
  </si>
  <si>
    <t>Fès</t>
  </si>
  <si>
    <t xml:space="preserve">  فاس </t>
  </si>
  <si>
    <t xml:space="preserve">Ifrane </t>
  </si>
  <si>
    <t>Sefrou</t>
  </si>
  <si>
    <t xml:space="preserve">  صفرو</t>
  </si>
  <si>
    <t>Taounate</t>
  </si>
  <si>
    <t xml:space="preserve">  تاونات</t>
  </si>
  <si>
    <t>Taza</t>
  </si>
  <si>
    <t xml:space="preserve">  تازة</t>
  </si>
  <si>
    <t xml:space="preserve">Moulay Yacoub </t>
  </si>
  <si>
    <t xml:space="preserve">Rabat - Salé - Kénitra </t>
  </si>
  <si>
    <t>الرباط ــ سـلا ــ القنيطرة</t>
  </si>
  <si>
    <t xml:space="preserve">Kénitra </t>
  </si>
  <si>
    <t xml:space="preserve">  القنيطرة</t>
  </si>
  <si>
    <t xml:space="preserve">Khémisset </t>
  </si>
  <si>
    <t xml:space="preserve">  الخميسات</t>
  </si>
  <si>
    <t xml:space="preserve">Rabat </t>
  </si>
  <si>
    <t xml:space="preserve">  الرباط</t>
  </si>
  <si>
    <t>Salé</t>
  </si>
  <si>
    <t xml:space="preserve">   سـلا </t>
  </si>
  <si>
    <t xml:space="preserve">Sidi Kacem </t>
  </si>
  <si>
    <t xml:space="preserve">  سيدي قاسم</t>
  </si>
  <si>
    <t xml:space="preserve">Skhirate-Témara </t>
  </si>
  <si>
    <t xml:space="preserve">  الصخيرات ــ تمارة</t>
  </si>
  <si>
    <t xml:space="preserve">Béni  Mellal - Khénifra </t>
  </si>
  <si>
    <t xml:space="preserve">  بني ملال- خنيفرة</t>
  </si>
  <si>
    <t>Azilal</t>
  </si>
  <si>
    <t xml:space="preserve">  أزيلال</t>
  </si>
  <si>
    <t>Béni  Mellal</t>
  </si>
  <si>
    <t xml:space="preserve">  بني ملال</t>
  </si>
  <si>
    <t xml:space="preserve">Khénifra </t>
  </si>
  <si>
    <t xml:space="preserve">  خنيفرة</t>
  </si>
  <si>
    <t xml:space="preserve">Khouribga </t>
  </si>
  <si>
    <t xml:space="preserve">  خريبكة</t>
  </si>
  <si>
    <r>
      <rPr>
        <b/>
        <sz val="14"/>
        <rFont val="Times New Roman"/>
        <family val="1"/>
      </rPr>
      <t>5 - 7</t>
    </r>
    <r>
      <rPr>
        <b/>
        <sz val="16"/>
        <rFont val="Times New Roman"/>
        <family val="1"/>
      </rPr>
      <t xml:space="preserve"> مبيعات الطاقة الكهربائية </t>
    </r>
  </si>
  <si>
    <r>
      <rPr>
        <b/>
        <sz val="16"/>
        <rFont val="Times New Roman"/>
        <family val="1"/>
      </rPr>
      <t xml:space="preserve">         حسب الأقاليم والعمالات </t>
    </r>
    <r>
      <rPr>
        <sz val="10"/>
        <rFont val="Times New Roman"/>
        <family val="1"/>
      </rPr>
      <t>(تابع)</t>
    </r>
  </si>
  <si>
    <t>Casablanca- Settat</t>
  </si>
  <si>
    <t>الدارالبيضاء -سطات</t>
  </si>
  <si>
    <t xml:space="preserve">Benslimane </t>
  </si>
  <si>
    <t xml:space="preserve">  ابن سليمان</t>
  </si>
  <si>
    <t xml:space="preserve">Casablanca </t>
  </si>
  <si>
    <t xml:space="preserve">  الدارالبيضاء </t>
  </si>
  <si>
    <t>El Jadida</t>
  </si>
  <si>
    <t xml:space="preserve">  الجديدة</t>
  </si>
  <si>
    <t>Médiouna</t>
  </si>
  <si>
    <t xml:space="preserve">  مديونة</t>
  </si>
  <si>
    <t xml:space="preserve">Mohammadia </t>
  </si>
  <si>
    <t xml:space="preserve">  المحمدية</t>
  </si>
  <si>
    <t>Nouaceur</t>
  </si>
  <si>
    <t xml:space="preserve">  النواصر</t>
  </si>
  <si>
    <t xml:space="preserve">Settat </t>
  </si>
  <si>
    <t xml:space="preserve">  سطات</t>
  </si>
  <si>
    <t>Marrakech - Safi</t>
  </si>
  <si>
    <t>مراكش- أسفي</t>
  </si>
  <si>
    <t xml:space="preserve">Al Haouz </t>
  </si>
  <si>
    <t xml:space="preserve">  الحوز</t>
  </si>
  <si>
    <t xml:space="preserve">Chichaoua </t>
  </si>
  <si>
    <t xml:space="preserve">  شيشاوة</t>
  </si>
  <si>
    <t xml:space="preserve">El Kelâa des Sraghna </t>
  </si>
  <si>
    <t xml:space="preserve">  قلعة السراغنة</t>
  </si>
  <si>
    <t xml:space="preserve">Essaouira </t>
  </si>
  <si>
    <t xml:space="preserve">  الصويرة</t>
  </si>
  <si>
    <t>Marrakech</t>
  </si>
  <si>
    <t xml:space="preserve">  مراكش </t>
  </si>
  <si>
    <t>Safi</t>
  </si>
  <si>
    <t xml:space="preserve">  آسفي</t>
  </si>
  <si>
    <t>Drâa- Tafilalet</t>
  </si>
  <si>
    <t>درعة- تافيلالت</t>
  </si>
  <si>
    <t xml:space="preserve">Errachidia </t>
  </si>
  <si>
    <t xml:space="preserve">  الرشيدية</t>
  </si>
  <si>
    <t xml:space="preserve">Ouarzazate </t>
  </si>
  <si>
    <t xml:space="preserve">  ورزازات</t>
  </si>
  <si>
    <t>Zagora</t>
  </si>
  <si>
    <t xml:space="preserve">  زاكورة</t>
  </si>
  <si>
    <t xml:space="preserve">Souss - Massa </t>
  </si>
  <si>
    <t xml:space="preserve">سوس ــ ماسة </t>
  </si>
  <si>
    <t xml:space="preserve">Agadir-Ida-Ou-Tanane </t>
  </si>
  <si>
    <t xml:space="preserve">  أكاديرــ إداوتنان</t>
  </si>
  <si>
    <t xml:space="preserve">Chtouka-Aït Baha </t>
  </si>
  <si>
    <t xml:space="preserve">  اشتوكة ــ أيت باها</t>
  </si>
  <si>
    <t xml:space="preserve">Inezgane-Aït Melloul </t>
  </si>
  <si>
    <t xml:space="preserve">  إنزكان ــ أيت ملول</t>
  </si>
  <si>
    <t>Taroudannt</t>
  </si>
  <si>
    <t xml:space="preserve">  تارودانت</t>
  </si>
  <si>
    <t>Tata</t>
  </si>
  <si>
    <t xml:space="preserve">  طاطا</t>
  </si>
  <si>
    <t xml:space="preserve">Tiznit </t>
  </si>
  <si>
    <t xml:space="preserve">  تيزنيت</t>
  </si>
  <si>
    <t>Guelmim - Oued Noun</t>
  </si>
  <si>
    <t>كلميم- واد نون</t>
  </si>
  <si>
    <t>Assa-Zag</t>
  </si>
  <si>
    <t xml:space="preserve">  أسا ــ الزاك</t>
  </si>
  <si>
    <t>Guelmim</t>
  </si>
  <si>
    <t xml:space="preserve">  كلميم </t>
  </si>
  <si>
    <t>Tan-Tan</t>
  </si>
  <si>
    <t xml:space="preserve">  طان طان</t>
  </si>
  <si>
    <t>Laâyoune - Sakia El Hamra</t>
  </si>
  <si>
    <t>العيون ــ الساقية الحمراء</t>
  </si>
  <si>
    <t>Boujdour</t>
  </si>
  <si>
    <t xml:space="preserve">  بوجدور </t>
  </si>
  <si>
    <t>Es-Semara</t>
  </si>
  <si>
    <t xml:space="preserve">  السمارة</t>
  </si>
  <si>
    <t>Laâyoune</t>
  </si>
  <si>
    <t xml:space="preserve">  العيون </t>
  </si>
  <si>
    <t xml:space="preserve">Dakhla - Oued Ed-Dahab </t>
  </si>
  <si>
    <t xml:space="preserve"> الداخلة - وادي الذهب </t>
  </si>
  <si>
    <t>Oued Ed-Dahab</t>
  </si>
  <si>
    <t xml:space="preserve">  وادي الذهب </t>
  </si>
  <si>
    <t>Total</t>
  </si>
  <si>
    <t>المجموع</t>
  </si>
  <si>
    <t>en GWH</t>
  </si>
  <si>
    <t>بجيغاواط ساعة</t>
  </si>
  <si>
    <t xml:space="preserve">Distributeurs </t>
  </si>
  <si>
    <t>الموزعون</t>
  </si>
  <si>
    <t xml:space="preserve">Clients THT-HT </t>
  </si>
  <si>
    <t>زبناء الجهد المرتفع جدا والجهد المرتفع</t>
  </si>
  <si>
    <t>Distribution ONEE</t>
  </si>
  <si>
    <t>توزيع م و م ص ش</t>
  </si>
  <si>
    <t xml:space="preserve">    Clients MT </t>
  </si>
  <si>
    <t xml:space="preserve">     زبناء الجهد المتوسط</t>
  </si>
  <si>
    <t xml:space="preserve">    Clients BT </t>
  </si>
  <si>
    <t xml:space="preserve">     زبناء  الجهد المنخفض </t>
  </si>
  <si>
    <t>ليدك الدار البيضاء</t>
  </si>
  <si>
    <t>ريضال الرباط</t>
  </si>
  <si>
    <t>أمانديس طنجة</t>
  </si>
  <si>
    <t>راديما مراكش</t>
  </si>
  <si>
    <t>رديف فاس</t>
  </si>
  <si>
    <t>أمانديس تطوان</t>
  </si>
  <si>
    <t>راك قنيطرة</t>
  </si>
  <si>
    <t>رديم مكناس</t>
  </si>
  <si>
    <t>رديج الجديدة</t>
  </si>
  <si>
    <t xml:space="preserve">راديل العرائش </t>
  </si>
  <si>
    <t>راديس أسفي</t>
  </si>
  <si>
    <t xml:space="preserve">5 -10 Evolution de la production thermique d'électricité          </t>
  </si>
  <si>
    <t>5 -10  تطورالإنتاج الحراري للكهرباء</t>
  </si>
  <si>
    <t xml:space="preserve">         selon les centrales de l'Office National</t>
  </si>
  <si>
    <t xml:space="preserve">        حسب محطات المكتب الوطني</t>
  </si>
  <si>
    <t xml:space="preserve">         de l'Electricité et de l'Eau Potable</t>
  </si>
  <si>
    <t xml:space="preserve">        للكهرباء والماء الصالح للشرب</t>
  </si>
  <si>
    <t>Vapeur</t>
  </si>
  <si>
    <t xml:space="preserve">المنشآت البخارية </t>
  </si>
  <si>
    <t xml:space="preserve">   Jorf Lasfar</t>
  </si>
  <si>
    <t>Turbines à gaz</t>
  </si>
  <si>
    <t xml:space="preserve">المحركات الغازية </t>
  </si>
  <si>
    <t xml:space="preserve">   Tétouan 33 </t>
  </si>
  <si>
    <t xml:space="preserve">  تطوان 33</t>
  </si>
  <si>
    <t>Cycle combiné Tahaddart</t>
  </si>
  <si>
    <t>دورة مزدوجة تهدارت</t>
  </si>
  <si>
    <t>عين بني مطهر</t>
  </si>
  <si>
    <t xml:space="preserve">    Dakhla</t>
  </si>
  <si>
    <t>الداخلة</t>
  </si>
  <si>
    <t xml:space="preserve">    Laâyoune</t>
  </si>
  <si>
    <t>العيون</t>
  </si>
  <si>
    <t xml:space="preserve">    Tan Tan</t>
  </si>
  <si>
    <t>طان طان</t>
  </si>
  <si>
    <t xml:space="preserve">    Petites usines Diesel</t>
  </si>
  <si>
    <t xml:space="preserve">معامل صغيرة للغازوال </t>
  </si>
  <si>
    <t>Total de la production thermique</t>
  </si>
  <si>
    <t xml:space="preserve">مجموع الإنتاج الحراري </t>
  </si>
  <si>
    <t xml:space="preserve"> 5 -11 Evolution de la consommation et des stocks de</t>
  </si>
  <si>
    <t xml:space="preserve">5 - 11 تطور استهلاك ومخزون المحروقات من </t>
  </si>
  <si>
    <r>
      <rPr>
        <b/>
        <sz val="10"/>
        <rFont val="Times New Roman"/>
        <family val="1"/>
      </rPr>
      <t xml:space="preserve">             </t>
    </r>
    <r>
      <rPr>
        <b/>
        <sz val="14"/>
        <rFont val="Times New Roman"/>
        <family val="1"/>
      </rPr>
      <t>combustibles par l'Office National de l'Electricité</t>
    </r>
  </si>
  <si>
    <t xml:space="preserve">        طرف المكتب الوطني للكهرباء</t>
  </si>
  <si>
    <t xml:space="preserve">        et de l'Eau Potable</t>
  </si>
  <si>
    <t xml:space="preserve">        والماء الصالح للشرب</t>
  </si>
  <si>
    <t>En milliers de tonne</t>
  </si>
  <si>
    <t xml:space="preserve">Consommation </t>
  </si>
  <si>
    <t xml:space="preserve">   Charbon </t>
  </si>
  <si>
    <t xml:space="preserve">  الفحم</t>
  </si>
  <si>
    <t xml:space="preserve">  Fuel</t>
  </si>
  <si>
    <t xml:space="preserve">  الفيــول</t>
  </si>
  <si>
    <t xml:space="preserve">         Turbines à vapeur</t>
  </si>
  <si>
    <t xml:space="preserve">    عنفـات بخـارية</t>
  </si>
  <si>
    <t xml:space="preserve">         Turbines à Gaz</t>
  </si>
  <si>
    <t xml:space="preserve">    عنفـات غـازية</t>
  </si>
  <si>
    <t xml:space="preserve">          Diesel</t>
  </si>
  <si>
    <t xml:space="preserve">     دييـزل</t>
  </si>
  <si>
    <t xml:space="preserve">   Gasoil</t>
  </si>
  <si>
    <t xml:space="preserve">  الغازوال</t>
  </si>
  <si>
    <r>
      <rPr>
        <b/>
        <sz val="11"/>
        <rFont val="Times New Roman"/>
        <family val="1"/>
      </rPr>
      <t xml:space="preserve">الغاز الطبيعي </t>
    </r>
    <r>
      <rPr>
        <b/>
        <sz val="10"/>
        <rFont val="Times New Roman"/>
        <family val="1"/>
      </rPr>
      <t>(بألف  Nm3 )</t>
    </r>
  </si>
  <si>
    <t xml:space="preserve">        Ain Béni Mathar  </t>
  </si>
  <si>
    <t xml:space="preserve">        Cycle Combiné Tahaddart</t>
  </si>
  <si>
    <t>Stocks de fin d'année</t>
  </si>
  <si>
    <t>المخزون في نهاية السنة</t>
  </si>
  <si>
    <t xml:space="preserve">        Charbon (2)</t>
  </si>
  <si>
    <t xml:space="preserve">    الفحم (2)</t>
  </si>
  <si>
    <t xml:space="preserve">        Fuel-oil </t>
  </si>
  <si>
    <t xml:space="preserve">    الفيول </t>
  </si>
  <si>
    <t xml:space="preserve">    الغازوال</t>
  </si>
  <si>
    <t xml:space="preserve"> 5 - 12 Evolution de la longueur des lignes du réseau </t>
  </si>
  <si>
    <t xml:space="preserve">5 - 12  تطور طول خطوط الشبكة للنقل والتوزيع </t>
  </si>
  <si>
    <r>
      <rPr>
        <sz val="11"/>
        <rFont val="Times New Roman"/>
        <family val="1"/>
      </rPr>
      <t xml:space="preserve">            </t>
    </r>
    <r>
      <rPr>
        <b/>
        <sz val="14"/>
        <rFont val="Times New Roman"/>
        <family val="1"/>
      </rPr>
      <t>de transport et de distribution de l'Office National</t>
    </r>
  </si>
  <si>
    <t xml:space="preserve">         للمكتب الوطني للكهرباء </t>
  </si>
  <si>
    <r>
      <rPr>
        <sz val="11"/>
        <rFont val="Times New Roman"/>
        <family val="1"/>
      </rPr>
      <t xml:space="preserve">           </t>
    </r>
    <r>
      <rPr>
        <b/>
        <sz val="14"/>
        <rFont val="Times New Roman"/>
        <family val="1"/>
      </rPr>
      <t xml:space="preserve"> de l'Electricité et de l'Eau Potable</t>
    </r>
  </si>
  <si>
    <t xml:space="preserve">         والماء الصالح للشرب    </t>
  </si>
  <si>
    <t>بالكيلومتر</t>
  </si>
  <si>
    <t xml:space="preserve"> 400 Kilo-Volt</t>
  </si>
  <si>
    <t>400 كيلو فولط</t>
  </si>
  <si>
    <t xml:space="preserve"> 225 Kilo-Volt </t>
  </si>
  <si>
    <t>225 كيلو فولط</t>
  </si>
  <si>
    <t xml:space="preserve"> 150 Kilo-Volt </t>
  </si>
  <si>
    <t xml:space="preserve">150 كيلو فولط </t>
  </si>
  <si>
    <t xml:space="preserve">   60 Kilo-Volt </t>
  </si>
  <si>
    <t>60   كيلو فولط</t>
  </si>
  <si>
    <t xml:space="preserve">   22 Kilo-Volt </t>
  </si>
  <si>
    <t>22   كيلو فولط</t>
  </si>
  <si>
    <t>(1) Y compris Jorf  Lasfar</t>
  </si>
  <si>
    <t xml:space="preserve">(1) بما في ذلك الجرف الأصفر </t>
  </si>
  <si>
    <t>(2) Non compris Jorf  Lasfar</t>
  </si>
  <si>
    <t xml:space="preserve">(2) بدون الجرف الأصفر </t>
  </si>
  <si>
    <t xml:space="preserve"> </t>
  </si>
  <si>
    <t xml:space="preserve"> 5 - 13 Evolution de l'activité du gaz naturel </t>
  </si>
  <si>
    <t>5 -13  تطور نشاط الغاز الطبيعي</t>
  </si>
  <si>
    <t>Production</t>
  </si>
  <si>
    <t>الإنتاج</t>
  </si>
  <si>
    <t>Redevances</t>
  </si>
  <si>
    <t xml:space="preserve"> أتاوي</t>
  </si>
  <si>
    <t>Consommation</t>
  </si>
  <si>
    <t>Importations</t>
  </si>
  <si>
    <t xml:space="preserve"> 5 - 14 Situation hydraulique des barrages hydroélectriques</t>
  </si>
  <si>
    <t>5 - 14  الوضع الهيدروليكي للسدود الكهرومائية</t>
  </si>
  <si>
    <t>إجمالي الاحتياطيات الهيدروليكية</t>
  </si>
  <si>
    <t xml:space="preserve"> الاحتياطيات الهيدروليكية المفيدة</t>
  </si>
  <si>
    <t>Barrages hydroélectriques</t>
  </si>
  <si>
    <t>السدود الكهرومائية</t>
  </si>
  <si>
    <t xml:space="preserve"> Mm3</t>
  </si>
  <si>
    <t>%</t>
  </si>
  <si>
    <t>Bine El Ouidane</t>
  </si>
  <si>
    <t>Hassan 1er</t>
  </si>
  <si>
    <t>Moulay Youssef</t>
  </si>
  <si>
    <t>Al Massira</t>
  </si>
  <si>
    <t>Ahmed Al Hansali</t>
  </si>
  <si>
    <t>Ait Messaoud</t>
  </si>
  <si>
    <t>Lalla Takerkoust</t>
  </si>
  <si>
    <t>Mansour Ed Dahbi</t>
  </si>
  <si>
    <t>Oued El Makhazine</t>
  </si>
  <si>
    <t>Al wahda</t>
  </si>
  <si>
    <t>El Kansera</t>
  </si>
  <si>
    <t>Allal Al Fassi</t>
  </si>
  <si>
    <t>Idriss 1er</t>
  </si>
  <si>
    <t>Mohammed El Khamis</t>
  </si>
  <si>
    <t>مجموع السدود</t>
  </si>
  <si>
    <t xml:space="preserve"> 5 - 15 Parc de production privée d'électrcité</t>
  </si>
  <si>
    <t>en GWh</t>
  </si>
  <si>
    <t>الحرارية</t>
  </si>
  <si>
    <t xml:space="preserve">    JLEC (Jorf Lasfar)</t>
  </si>
  <si>
    <t xml:space="preserve">    جليك الجرف الأصفر</t>
  </si>
  <si>
    <t xml:space="preserve">    SAFIEC </t>
  </si>
  <si>
    <t xml:space="preserve">    EET (Tahaddart)</t>
  </si>
  <si>
    <t xml:space="preserve">    تهدارت</t>
  </si>
  <si>
    <t>الريحية</t>
  </si>
  <si>
    <t xml:space="preserve">    TAREC </t>
  </si>
  <si>
    <t xml:space="preserve">    طارق</t>
  </si>
  <si>
    <t xml:space="preserve">    الريحية المنجزة في إطار القانون 13.09</t>
  </si>
  <si>
    <t>Solaire</t>
  </si>
  <si>
    <t>الشمسية</t>
  </si>
  <si>
    <t xml:space="preserve">    MASEN (NOOR 1) </t>
  </si>
  <si>
    <t xml:space="preserve">    مازن ( نور1)</t>
  </si>
  <si>
    <t xml:space="preserve">Total  </t>
  </si>
  <si>
    <t xml:space="preserve"> 5 - 16 Evolution des importations des produits énergétiques</t>
  </si>
  <si>
    <r>
      <rPr>
        <b/>
        <sz val="14"/>
        <rFont val="Times New Roman"/>
        <family val="1"/>
      </rPr>
      <t xml:space="preserve">5 - 16 </t>
    </r>
    <r>
      <rPr>
        <b/>
        <sz val="16"/>
        <rFont val="Times New Roman"/>
        <family val="1"/>
      </rPr>
      <t xml:space="preserve"> تطور واردات المواد الطاقية</t>
    </r>
    <r>
      <rPr>
        <b/>
        <sz val="14"/>
        <rFont val="Times New Roman"/>
        <family val="1"/>
      </rPr>
      <t xml:space="preserve"> </t>
    </r>
  </si>
  <si>
    <t xml:space="preserve">           et lubrifiants</t>
  </si>
  <si>
    <t xml:space="preserve">                         وزيوت التشحيم </t>
  </si>
  <si>
    <t>Essence de pétrole</t>
  </si>
  <si>
    <t>وقود البترول</t>
  </si>
  <si>
    <t>Gas-oils et fuel-oils</t>
  </si>
  <si>
    <t xml:space="preserve">غازوال وفيول </t>
  </si>
  <si>
    <t>Gaz de pétrole et autres hydrocarbures</t>
  </si>
  <si>
    <t>غاز البترول ومحروقات أخرى</t>
  </si>
  <si>
    <t xml:space="preserve">Houilles, cokes et combustubles </t>
  </si>
  <si>
    <t>الفحم ، الكوك وأنواع أخرى</t>
  </si>
  <si>
    <t xml:space="preserve"> solides similaires</t>
  </si>
  <si>
    <t xml:space="preserve"> من الوقود الصلب</t>
  </si>
  <si>
    <t>Huiles de pétrole et lubrifiants</t>
  </si>
  <si>
    <t>Paraffines et autres produits dérivés du pétrole</t>
  </si>
  <si>
    <t xml:space="preserve">المجموع   </t>
  </si>
  <si>
    <t xml:space="preserve"> 5 - 17 Evolution de l'activité du secteur pétrolier</t>
  </si>
  <si>
    <r>
      <rPr>
        <b/>
        <sz val="14"/>
        <rFont val="Times New Roman"/>
        <family val="1"/>
      </rPr>
      <t xml:space="preserve">5 - 17 </t>
    </r>
    <r>
      <rPr>
        <b/>
        <sz val="16"/>
        <rFont val="Times New Roman"/>
        <family val="1"/>
      </rPr>
      <t xml:space="preserve">  تطور نشاط القطاع النفطي</t>
    </r>
  </si>
  <si>
    <t>مبيعات المواد النفطية</t>
  </si>
  <si>
    <t xml:space="preserve">  Propane </t>
  </si>
  <si>
    <t xml:space="preserve">  البروبان </t>
  </si>
  <si>
    <t xml:space="preserve">  Butane</t>
  </si>
  <si>
    <t xml:space="preserve">  البيتان</t>
  </si>
  <si>
    <t xml:space="preserve">  الممتاز بدون رصاص</t>
  </si>
  <si>
    <t xml:space="preserve">  Gas-oil </t>
  </si>
  <si>
    <t xml:space="preserve">  Carburéacteur </t>
  </si>
  <si>
    <t xml:space="preserve">  وقود الطائرات</t>
  </si>
  <si>
    <t xml:space="preserve">  Fuel-Oil </t>
  </si>
  <si>
    <t xml:space="preserve">  الفيول</t>
  </si>
  <si>
    <t xml:space="preserve">  Bitumes</t>
  </si>
  <si>
    <t xml:space="preserve">  Lubrifiants</t>
  </si>
  <si>
    <t xml:space="preserve">  Paraffines</t>
  </si>
  <si>
    <t xml:space="preserve">  Total</t>
  </si>
  <si>
    <t xml:space="preserve"> Importation des produits pétroliers</t>
  </si>
  <si>
    <t xml:space="preserve">استيراد المواد النفطية </t>
  </si>
  <si>
    <t xml:space="preserve"> autres que le brut </t>
  </si>
  <si>
    <t xml:space="preserve">غير الخام    </t>
  </si>
  <si>
    <t xml:space="preserve"> Exportation des produits pétroliers</t>
  </si>
  <si>
    <t>تصدير المواد النفطية</t>
  </si>
  <si>
    <t xml:space="preserve"> Eau</t>
  </si>
  <si>
    <t>الماء</t>
  </si>
  <si>
    <t xml:space="preserve"> 5 - 18 Evolution de l'exploitation d'eau potable </t>
  </si>
  <si>
    <r>
      <rPr>
        <b/>
        <sz val="14"/>
        <rFont val="Times New Roman"/>
        <family val="1"/>
      </rPr>
      <t>5 - 18</t>
    </r>
    <r>
      <rPr>
        <b/>
        <sz val="16"/>
        <rFont val="Times New Roman"/>
        <family val="1"/>
      </rPr>
      <t xml:space="preserve">  تطوراستغلال الماء الصالح للشرب</t>
    </r>
  </si>
  <si>
    <t>(Activité ONEE-BE)</t>
  </si>
  <si>
    <t xml:space="preserve"> ( نشاط م و ك م ص ش - قطاع الماء)</t>
  </si>
  <si>
    <t xml:space="preserve"> (en millions de m3)</t>
  </si>
  <si>
    <t xml:space="preserve">(بمليون م3) </t>
  </si>
  <si>
    <t xml:space="preserve"> Consommation clients ONEE-BE</t>
  </si>
  <si>
    <t xml:space="preserve">   Usages domestiques </t>
  </si>
  <si>
    <t xml:space="preserve">   Bornes fontaines </t>
  </si>
  <si>
    <t xml:space="preserve">  الأنابيب العمومية</t>
  </si>
  <si>
    <t xml:space="preserve">   Administrations </t>
  </si>
  <si>
    <t xml:space="preserve">  الإدارات</t>
  </si>
  <si>
    <t xml:space="preserve">   Industriels</t>
  </si>
  <si>
    <t xml:space="preserve">  الصناعات</t>
  </si>
  <si>
    <t xml:space="preserve">   Gros clients et associations</t>
  </si>
  <si>
    <t>Ventes aux régies et concessionnaires privés</t>
  </si>
  <si>
    <t>المبيعات للوكالات و الشركات الخاصة</t>
  </si>
  <si>
    <t xml:space="preserve"> Nombre d'abonnés ONEE-BE</t>
  </si>
  <si>
    <t xml:space="preserve">عدد المشتركين م و ك م ص ش - قطاع الماء  </t>
  </si>
  <si>
    <t xml:space="preserve"> Source : Office National de l'Electricité et de l'Eau Potable.</t>
  </si>
  <si>
    <t xml:space="preserve">الماء </t>
  </si>
  <si>
    <t xml:space="preserve"> 5 -19 Evolution de la production d'eau</t>
  </si>
  <si>
    <r>
      <rPr>
        <b/>
        <sz val="14"/>
        <rFont val="Times New Roman"/>
        <family val="1"/>
      </rPr>
      <t xml:space="preserve">5 - 19 </t>
    </r>
    <r>
      <rPr>
        <b/>
        <sz val="16"/>
        <rFont val="Times New Roman"/>
        <family val="1"/>
      </rPr>
      <t xml:space="preserve">تطور إنتاج المياه </t>
    </r>
  </si>
  <si>
    <t xml:space="preserve">           superficielle par centres</t>
  </si>
  <si>
    <t xml:space="preserve">          السطحية حسب المراكز </t>
  </si>
  <si>
    <t>Régions et Provinces</t>
  </si>
  <si>
    <t>Centres</t>
  </si>
  <si>
    <t>Barrage/Oued/Canal</t>
  </si>
  <si>
    <t>سد/واد/قناة</t>
  </si>
  <si>
    <t xml:space="preserve">المراكز </t>
  </si>
  <si>
    <t xml:space="preserve">الجهات و الأقاليم </t>
  </si>
  <si>
    <t>Al Hociema</t>
  </si>
  <si>
    <t>Barrage Med Ben Abdelkrim Khettabi</t>
  </si>
  <si>
    <t>سد عبد الكريم الخطابي</t>
  </si>
  <si>
    <t xml:space="preserve">الحسيمة </t>
  </si>
  <si>
    <t>Targuist</t>
  </si>
  <si>
    <t>Barrage Joumoua</t>
  </si>
  <si>
    <t>سد الجمعة</t>
  </si>
  <si>
    <t>تارغيست</t>
  </si>
  <si>
    <t>Larache et Ksar El Kebir</t>
  </si>
  <si>
    <t>Barrage Oued El Makhazine</t>
  </si>
  <si>
    <t>سد وادي المخازن</t>
  </si>
  <si>
    <t xml:space="preserve"> العرائش و القصر الكبير</t>
  </si>
  <si>
    <t>العرائش</t>
  </si>
  <si>
    <t>Barrage Ibn Battouta</t>
  </si>
  <si>
    <t>سد ابن بطوطة</t>
  </si>
  <si>
    <t>طنجة - أصيلة</t>
  </si>
  <si>
    <t>Barrage 9 Avril</t>
  </si>
  <si>
    <t>سد طنجة المتوسط</t>
  </si>
  <si>
    <t>Barrage Nakhla</t>
  </si>
  <si>
    <t>سد انخلة</t>
  </si>
  <si>
    <t>تطوان</t>
  </si>
  <si>
    <t>Barrage My El Hassan Ben El Mehdi</t>
  </si>
  <si>
    <t>سد مولاي الحسن بن المهدي</t>
  </si>
  <si>
    <t>Barrage Smir</t>
  </si>
  <si>
    <t>سد اسمير</t>
  </si>
  <si>
    <t>تطوان - المضيق</t>
  </si>
  <si>
    <t>ORIENTAL</t>
  </si>
  <si>
    <t>Oujda</t>
  </si>
  <si>
    <t>Barrage Mechraa Hammadi</t>
  </si>
  <si>
    <t>سد مشرع حمادي</t>
  </si>
  <si>
    <t>وجدة</t>
  </si>
  <si>
    <t>Nador</t>
  </si>
  <si>
    <t>Canal Bouareg</t>
  </si>
  <si>
    <t>قناة بوعرق</t>
  </si>
  <si>
    <t>الناضور</t>
  </si>
  <si>
    <t>Zaio</t>
  </si>
  <si>
    <t>Canal Zebra</t>
  </si>
  <si>
    <t>قناة زبرة</t>
  </si>
  <si>
    <t xml:space="preserve">زايـو </t>
  </si>
  <si>
    <t>Berkane</t>
  </si>
  <si>
    <t>Canal Triffa</t>
  </si>
  <si>
    <t xml:space="preserve">قناة تريفا </t>
  </si>
  <si>
    <t>بركان</t>
  </si>
  <si>
    <t xml:space="preserve">فاس ــ مكناس </t>
  </si>
  <si>
    <t>Oued Sebou</t>
  </si>
  <si>
    <t>وادي سبو</t>
  </si>
  <si>
    <t>فاس</t>
  </si>
  <si>
    <t xml:space="preserve">فاس </t>
  </si>
  <si>
    <t>Barrage Bab Louta</t>
  </si>
  <si>
    <t>سد باب لوطة</t>
  </si>
  <si>
    <t>تازة</t>
  </si>
  <si>
    <t>Barrage Sahla</t>
  </si>
  <si>
    <t>سد سهلة</t>
  </si>
  <si>
    <t>تاونـات</t>
  </si>
  <si>
    <t>Kariat Ba Med</t>
  </si>
  <si>
    <t>قرية أبا محمد</t>
  </si>
  <si>
    <t>Bouhouda</t>
  </si>
  <si>
    <t>Barrage Bouhouda</t>
  </si>
  <si>
    <t>سد بوهودة</t>
  </si>
  <si>
    <t>بوهودة</t>
  </si>
  <si>
    <t>M'Kansa</t>
  </si>
  <si>
    <t xml:space="preserve">مكانسة </t>
  </si>
  <si>
    <t>Ain Gdah</t>
  </si>
  <si>
    <t>Oued Inaouen</t>
  </si>
  <si>
    <t>وادي أناون</t>
  </si>
  <si>
    <t>عين اجداح</t>
  </si>
  <si>
    <t>Ghafsai et Ourtzagh</t>
  </si>
  <si>
    <t>Oued Ouargha</t>
  </si>
  <si>
    <t>وادي ورغة</t>
  </si>
  <si>
    <t>Rabat</t>
  </si>
  <si>
    <t xml:space="preserve">Barrage Sidi Med Ben Abdellah </t>
  </si>
  <si>
    <t>سد محمد بن عبد الله</t>
  </si>
  <si>
    <t>الرباط</t>
  </si>
  <si>
    <t>Skhirate/Temara</t>
  </si>
  <si>
    <t>Skhirate</t>
  </si>
  <si>
    <t xml:space="preserve">         "</t>
  </si>
  <si>
    <t>الصخيرات</t>
  </si>
  <si>
    <t>الصخيرات/تمارة</t>
  </si>
  <si>
    <t>Temara</t>
  </si>
  <si>
    <t>تمارة</t>
  </si>
  <si>
    <t>Ain Aouda</t>
  </si>
  <si>
    <t>عين عودة</t>
  </si>
  <si>
    <t>Tamesna</t>
  </si>
  <si>
    <t>تامسنا</t>
  </si>
  <si>
    <t>سلا</t>
  </si>
  <si>
    <t>Bouznika</t>
  </si>
  <si>
    <t>بوزنيقة</t>
  </si>
  <si>
    <t>Rommani</t>
  </si>
  <si>
    <t>رماني</t>
  </si>
  <si>
    <t>الخميسات</t>
  </si>
  <si>
    <t>Barrage El Kansra</t>
  </si>
  <si>
    <t>سد القنصرة</t>
  </si>
  <si>
    <t>Tifelt</t>
  </si>
  <si>
    <t>تيفلت</t>
  </si>
  <si>
    <t>بني ملال ــ خنيفرة</t>
  </si>
  <si>
    <t>Beni Mellal</t>
  </si>
  <si>
    <t>Ain Asserdoune et  Bin El Ouidane</t>
  </si>
  <si>
    <t>عين اسردون و بين الويدان</t>
  </si>
  <si>
    <t>بني ملال</t>
  </si>
  <si>
    <t>Afourar</t>
  </si>
  <si>
    <t>Canal à/p Bin El Ouidane</t>
  </si>
  <si>
    <t>نفق ابتداء من سد بين الويدان</t>
  </si>
  <si>
    <t>أفورار</t>
  </si>
  <si>
    <t>ازيلال</t>
  </si>
  <si>
    <t>Demnate</t>
  </si>
  <si>
    <t>Barrage Hassan 1er</t>
  </si>
  <si>
    <t>سد الحسن الأول</t>
  </si>
  <si>
    <t>دمنات</t>
  </si>
  <si>
    <t>OCP</t>
  </si>
  <si>
    <t>Barrage Ait Massoud</t>
  </si>
  <si>
    <t>سد ايت مسعود</t>
  </si>
  <si>
    <t>م.ش.ف</t>
  </si>
  <si>
    <t>Oued Oum Errbia</t>
  </si>
  <si>
    <t>وادي أم الربيع</t>
  </si>
  <si>
    <t xml:space="preserve">خنيفرة </t>
  </si>
  <si>
    <t>Mrirt</t>
  </si>
  <si>
    <t>امريرت</t>
  </si>
  <si>
    <t>Casablanca</t>
  </si>
  <si>
    <t>Grand Casa</t>
  </si>
  <si>
    <t>الدارالبيضاء الكبرى</t>
  </si>
  <si>
    <t>Barrage Daourat</t>
  </si>
  <si>
    <t xml:space="preserve">سد الدورات </t>
  </si>
  <si>
    <t xml:space="preserve">الجديدة </t>
  </si>
  <si>
    <t>Azemmour</t>
  </si>
  <si>
    <t>Retenue Sidi Daoui/Daourat</t>
  </si>
  <si>
    <t>سيدي الضاوي/الدورات</t>
  </si>
  <si>
    <t>أزمـور</t>
  </si>
  <si>
    <t>Marrakech -Safi</t>
  </si>
  <si>
    <t>مراكش ــ آسفي</t>
  </si>
  <si>
    <t>Canal Rocade</t>
  </si>
  <si>
    <t>قناة "روكاد"</t>
  </si>
  <si>
    <t>مراكش</t>
  </si>
  <si>
    <t>El Kelaa des Sraghna</t>
  </si>
  <si>
    <t>El Kelaa</t>
  </si>
  <si>
    <t>Saguia El Yaacoubia</t>
  </si>
  <si>
    <t xml:space="preserve">الساقية اليعقوبية </t>
  </si>
  <si>
    <t>القلعة</t>
  </si>
  <si>
    <t>قلعة السراغنة</t>
  </si>
  <si>
    <t>Rehamna</t>
  </si>
  <si>
    <t>Benguerir</t>
  </si>
  <si>
    <t>Barrage Al Massira</t>
  </si>
  <si>
    <t>سد المسيرة</t>
  </si>
  <si>
    <t>بن جرير</t>
  </si>
  <si>
    <t>رحامنة</t>
  </si>
  <si>
    <t>Retenue de Safi</t>
  </si>
  <si>
    <t>خزان أسفي</t>
  </si>
  <si>
    <t xml:space="preserve">أسفي </t>
  </si>
  <si>
    <t>Canal des Doukkala</t>
  </si>
  <si>
    <t>Essaouira</t>
  </si>
  <si>
    <t>Tamanar</t>
  </si>
  <si>
    <t>Barrage S.M.B. Slimane El Jazouli</t>
  </si>
  <si>
    <t>سد سيدي محمد بن سليمان الجازولي</t>
  </si>
  <si>
    <t>تمنار</t>
  </si>
  <si>
    <t>الصويرة</t>
  </si>
  <si>
    <t>Barrage Zerrar</t>
  </si>
  <si>
    <t>Chichaoua</t>
  </si>
  <si>
    <t>Imintanout</t>
  </si>
  <si>
    <t>ايمنتانوت</t>
  </si>
  <si>
    <t>شيشاوة</t>
  </si>
  <si>
    <t>Barrage Abou El Abbas Sebti</t>
  </si>
  <si>
    <t>Ouarzazate</t>
  </si>
  <si>
    <t>Barrage Mansour Eddahbi</t>
  </si>
  <si>
    <t>سد المنصور الذهبي</t>
  </si>
  <si>
    <t>ورزازات</t>
  </si>
  <si>
    <t>Ait Baha</t>
  </si>
  <si>
    <t>Barrage Ahl Souss</t>
  </si>
  <si>
    <t>سد أهل سوس</t>
  </si>
  <si>
    <t>ايت باها</t>
  </si>
  <si>
    <t>Midelt</t>
  </si>
  <si>
    <t>Barrage Sidi Said</t>
  </si>
  <si>
    <t>Souss -Massa</t>
  </si>
  <si>
    <t>Agadir-Ida ou Tanane</t>
  </si>
  <si>
    <t>Gand Agadir</t>
  </si>
  <si>
    <t>أكاديرالكبرى</t>
  </si>
  <si>
    <t>أكاديرــ إداوتنان</t>
  </si>
  <si>
    <t>Tiznit</t>
  </si>
  <si>
    <t>Tiznit et Sidi Ifni</t>
  </si>
  <si>
    <t>Barrage Youssef Ibn Tachfine</t>
  </si>
  <si>
    <t xml:space="preserve">سد يوسف بن تاشفين </t>
  </si>
  <si>
    <t>تيزنيت</t>
  </si>
  <si>
    <t xml:space="preserve"> 5 - 20 Activité de l'Office National </t>
  </si>
  <si>
    <r>
      <rPr>
        <b/>
        <sz val="14"/>
        <rFont val="Times New Roman"/>
        <family val="1"/>
      </rPr>
      <t xml:space="preserve">5 - 20  </t>
    </r>
    <r>
      <rPr>
        <b/>
        <sz val="16"/>
        <rFont val="Times New Roman"/>
        <family val="1"/>
      </rPr>
      <t xml:space="preserve">نشاط المكتب الوطني للكهرباء </t>
    </r>
  </si>
  <si>
    <t xml:space="preserve">           d'Electricité et de l'Eau Potable  </t>
  </si>
  <si>
    <t xml:space="preserve">         والماء الصالح للشرب </t>
  </si>
  <si>
    <t xml:space="preserve">           selon la province (ou la préfecture)</t>
  </si>
  <si>
    <t xml:space="preserve">         حسب الإقليم (أوالعمالة)</t>
  </si>
  <si>
    <t>عدد المشتركين</t>
  </si>
  <si>
    <t xml:space="preserve">                           Ventes</t>
  </si>
  <si>
    <t>لوكالات التوزيع</t>
  </si>
  <si>
    <t xml:space="preserve">                                                                     Nombre d'abonnés</t>
  </si>
  <si>
    <t>aux  abonnés</t>
  </si>
  <si>
    <t>aux  régies et conc.</t>
  </si>
  <si>
    <t>consommat(1).</t>
  </si>
  <si>
    <t>طنجة ــ تطوان -  الحسيمة</t>
  </si>
  <si>
    <t>الحسيمة</t>
  </si>
  <si>
    <t>شفشاون</t>
  </si>
  <si>
    <t>Fahs-Anjra</t>
  </si>
  <si>
    <t>الفحص ــ أنجرة</t>
  </si>
  <si>
    <t>Ouezzane</t>
  </si>
  <si>
    <t>وزان</t>
  </si>
  <si>
    <t xml:space="preserve">طنجة ــ أصيلة </t>
  </si>
  <si>
    <t>M'Diq-Fnideq</t>
  </si>
  <si>
    <t>المضيق ــ الفنيدق</t>
  </si>
  <si>
    <t xml:space="preserve">بركان </t>
  </si>
  <si>
    <t>Driouch</t>
  </si>
  <si>
    <t xml:space="preserve">الدريوش </t>
  </si>
  <si>
    <t>فجيج</t>
  </si>
  <si>
    <t>Guercif</t>
  </si>
  <si>
    <t>جرسيف</t>
  </si>
  <si>
    <t>جرادة</t>
  </si>
  <si>
    <t>وجدة - أنجاد</t>
  </si>
  <si>
    <t>Taourirt</t>
  </si>
  <si>
    <t>تاوريرت</t>
  </si>
  <si>
    <t xml:space="preserve">مكناس </t>
  </si>
  <si>
    <t>بولمان</t>
  </si>
  <si>
    <t>الحاجب</t>
  </si>
  <si>
    <t>صفرو</t>
  </si>
  <si>
    <t>تاونات</t>
  </si>
  <si>
    <t>مولاي يعقوب</t>
  </si>
  <si>
    <t>القنيطرة</t>
  </si>
  <si>
    <t xml:space="preserve">سـلا </t>
  </si>
  <si>
    <t>سيدي قاسم</t>
  </si>
  <si>
    <t>Sidi Slimane</t>
  </si>
  <si>
    <t>سيدي سليمان</t>
  </si>
  <si>
    <t>الصخيرات ــ تمارة</t>
  </si>
  <si>
    <t>أزيلال</t>
  </si>
  <si>
    <t>Fquih Ben Salah</t>
  </si>
  <si>
    <t>الفقيه بن صالح</t>
  </si>
  <si>
    <t>خنيفرة</t>
  </si>
  <si>
    <t>خريبكة</t>
  </si>
  <si>
    <r>
      <rPr>
        <b/>
        <sz val="14"/>
        <rFont val="Times New Roman"/>
        <family val="1"/>
      </rPr>
      <t xml:space="preserve">5 -20 </t>
    </r>
    <r>
      <rPr>
        <b/>
        <sz val="16"/>
        <rFont val="Times New Roman"/>
        <family val="1"/>
      </rPr>
      <t xml:space="preserve">نشاط المكتب الوطني للكهرباء </t>
    </r>
  </si>
  <si>
    <r>
      <rPr>
        <b/>
        <sz val="14"/>
        <rFont val="Times New Roman"/>
        <family val="1"/>
      </rPr>
      <t xml:space="preserve">           selon la province (ou la préfecture)</t>
    </r>
    <r>
      <rPr>
        <sz val="14"/>
        <rFont val="Times New Roman"/>
        <family val="1"/>
      </rPr>
      <t xml:space="preserve"> </t>
    </r>
    <r>
      <rPr>
        <sz val="10"/>
        <rFont val="Times New Roman"/>
        <family val="1"/>
      </rPr>
      <t>(suite)</t>
    </r>
  </si>
  <si>
    <r>
      <rPr>
        <b/>
        <sz val="16"/>
        <rFont val="Times New Roman"/>
        <family val="1"/>
      </rPr>
      <t xml:space="preserve">         حسب الإقليم (أوالعمالة) </t>
    </r>
    <r>
      <rPr>
        <sz val="10"/>
        <rFont val="Times New Roman"/>
        <family val="1"/>
      </rPr>
      <t>(تابع)</t>
    </r>
  </si>
  <si>
    <t>consommat (1).</t>
  </si>
  <si>
    <t>الدار البيضاء - سطات</t>
  </si>
  <si>
    <t>بنسليمان</t>
  </si>
  <si>
    <t>Berrechid</t>
  </si>
  <si>
    <t>برشيد</t>
  </si>
  <si>
    <t>الجديدة</t>
  </si>
  <si>
    <t>Sidi Bennour</t>
  </si>
  <si>
    <t>سيدي بنور</t>
  </si>
  <si>
    <t>مديونة</t>
  </si>
  <si>
    <t>المحمدية</t>
  </si>
  <si>
    <t>سطات</t>
  </si>
  <si>
    <t>الحوز</t>
  </si>
  <si>
    <t xml:space="preserve">مراكش </t>
  </si>
  <si>
    <t xml:space="preserve">الرحامنة </t>
  </si>
  <si>
    <t>آسفي</t>
  </si>
  <si>
    <t>Youssoufia</t>
  </si>
  <si>
    <t>اليوسفية</t>
  </si>
  <si>
    <t>درعة ــ تافيلالت</t>
  </si>
  <si>
    <t>الرشيدية</t>
  </si>
  <si>
    <t xml:space="preserve">ميدلت </t>
  </si>
  <si>
    <t xml:space="preserve">ورزازات </t>
  </si>
  <si>
    <t>Tinghir</t>
  </si>
  <si>
    <t>تنغير</t>
  </si>
  <si>
    <t>زاكورة</t>
  </si>
  <si>
    <t>أكادير إداوتنان</t>
  </si>
  <si>
    <t>اشتوكة  أيت باها</t>
  </si>
  <si>
    <t>إنزكان  أيت ملول</t>
  </si>
  <si>
    <t>تارودانت</t>
  </si>
  <si>
    <t>طاطا</t>
  </si>
  <si>
    <t>كلميم ــ واد نون</t>
  </si>
  <si>
    <t>أسا ــ الزاك</t>
  </si>
  <si>
    <t xml:space="preserve">كلميم </t>
  </si>
  <si>
    <t>Sidi Ifni</t>
  </si>
  <si>
    <t xml:space="preserve">سيدي افني </t>
  </si>
  <si>
    <t>طانطان</t>
  </si>
  <si>
    <t xml:space="preserve">بوجدور </t>
  </si>
  <si>
    <t>السمارة</t>
  </si>
  <si>
    <t xml:space="preserve">العيون </t>
  </si>
  <si>
    <t>Tarfaya</t>
  </si>
  <si>
    <t xml:space="preserve">طرفاية </t>
  </si>
  <si>
    <t xml:space="preserve">الداخلة - وادي الذهب </t>
  </si>
  <si>
    <t>Aousserd</t>
  </si>
  <si>
    <t>أوسرد</t>
  </si>
  <si>
    <t xml:space="preserve">وادي الذهب </t>
  </si>
  <si>
    <t>Ensemble</t>
  </si>
  <si>
    <t>(1) y compris les abonnés directs,les associations et les gros clients</t>
  </si>
  <si>
    <t xml:space="preserve">(1) بما في ذلك المشتركين المباشرين , الجمعيات و كبار الزبناء </t>
  </si>
  <si>
    <t xml:space="preserve">     </t>
  </si>
  <si>
    <t xml:space="preserve">                 المبـيعـات            </t>
  </si>
  <si>
    <t xml:space="preserve">                   Ventes</t>
  </si>
  <si>
    <t xml:space="preserve">    سافييك</t>
  </si>
  <si>
    <t>(1) بما في ذلك الجرف الأصفر، عين بني مطهر،  تهدارت وسافييك</t>
  </si>
  <si>
    <t>قناة دكالة</t>
  </si>
  <si>
    <t>سد زرار</t>
  </si>
  <si>
    <t>سد أبو العباس السبتي</t>
  </si>
  <si>
    <t>سد سيدي سعيد</t>
  </si>
  <si>
    <t>ميدلت</t>
  </si>
  <si>
    <t>Chapitre V - ENERGIE ET EAU</t>
  </si>
  <si>
    <r>
      <t>الفصل V</t>
    </r>
    <r>
      <rPr>
        <b/>
        <sz val="14"/>
        <color rgb="FF000000"/>
        <rFont val="Calibri"/>
        <family val="2"/>
        <scheme val="minor"/>
      </rPr>
      <t xml:space="preserve"> - الطاقة والماء</t>
    </r>
  </si>
  <si>
    <r>
      <t xml:space="preserve"> </t>
    </r>
    <r>
      <rPr>
        <sz val="13"/>
        <color rgb="FF000000"/>
        <rFont val="Calibri"/>
        <family val="2"/>
        <scheme val="minor"/>
      </rPr>
      <t>1 - تطور الميزان الطاقي</t>
    </r>
  </si>
  <si>
    <r>
      <t>2</t>
    </r>
    <r>
      <rPr>
        <sz val="13"/>
        <color rgb="FF000000"/>
        <rFont val="Calibri"/>
        <family val="2"/>
        <scheme val="minor"/>
      </rPr>
      <t xml:space="preserve"> - تطور الفاتورة الطاقية</t>
    </r>
  </si>
  <si>
    <t>3 - Evolution de l’indice de la production</t>
  </si>
  <si>
    <r>
      <t>3</t>
    </r>
    <r>
      <rPr>
        <sz val="13"/>
        <color rgb="FF000000"/>
        <rFont val="Calibri"/>
        <family val="2"/>
        <scheme val="minor"/>
      </rPr>
      <t xml:space="preserve"> - تطورالرقم الاستدلالي للإنتاج</t>
    </r>
  </si>
  <si>
    <r>
      <t xml:space="preserve">7 - </t>
    </r>
    <r>
      <rPr>
        <sz val="13"/>
        <color rgb="FF000000"/>
        <rFont val="Calibri"/>
        <family val="2"/>
        <scheme val="minor"/>
      </rPr>
      <t>مبيعات الطاقة الكهربائية حسب الأقاليم والعمالات</t>
    </r>
  </si>
  <si>
    <t xml:space="preserve">13- Evolution de l’activité du gaz naturel </t>
  </si>
  <si>
    <r>
      <t>13</t>
    </r>
    <r>
      <rPr>
        <sz val="13"/>
        <color rgb="FF000000"/>
        <rFont val="Calibri"/>
        <family val="2"/>
        <scheme val="minor"/>
      </rPr>
      <t xml:space="preserve">- تطور </t>
    </r>
    <r>
      <rPr>
        <sz val="13"/>
        <color theme="1"/>
        <rFont val="Calibri"/>
        <family val="2"/>
        <scheme val="minor"/>
      </rPr>
      <t>نشاط</t>
    </r>
    <r>
      <rPr>
        <sz val="13"/>
        <color rgb="FF000000"/>
        <rFont val="Calibri"/>
        <family val="2"/>
        <scheme val="minor"/>
      </rPr>
      <t xml:space="preserve"> الغاز الطبيعي </t>
    </r>
  </si>
  <si>
    <t>14 Situation hydraulique des barrages hydroélectriques</t>
  </si>
  <si>
    <t xml:space="preserve"> 14- الوضع الهيدروليكي للسدود الكهرومائية</t>
  </si>
  <si>
    <t>15 Parc de production privée d'électrcité</t>
  </si>
  <si>
    <t xml:space="preserve">17- Evolution de l’activité du secteur pétrolier </t>
  </si>
  <si>
    <r>
      <t>17-</t>
    </r>
    <r>
      <rPr>
        <sz val="13"/>
        <color rgb="FF000000"/>
        <rFont val="Calibri"/>
        <family val="2"/>
        <scheme val="minor"/>
      </rPr>
      <t xml:space="preserve"> تطور نشاط القطاع النفطي </t>
    </r>
  </si>
  <si>
    <t xml:space="preserve">18 Evolution de l'exploitation d'eau potable </t>
  </si>
  <si>
    <t xml:space="preserve"> 18- تطوراستغلال الماء الصالح للشرب</t>
  </si>
  <si>
    <t xml:space="preserve"> 19- تطور إنتاج المياه السطحية حسب المراكز </t>
  </si>
  <si>
    <r>
      <t xml:space="preserve">10- </t>
    </r>
    <r>
      <rPr>
        <sz val="13"/>
        <color rgb="FF000000"/>
        <rFont val="Calibri"/>
        <family val="2"/>
        <scheme val="minor"/>
      </rPr>
      <t>تطور الإنتاج الحراري للكهرباء حسب محطات المكتب الوطني للكهرباء والماء الصالح للشرب</t>
    </r>
  </si>
  <si>
    <r>
      <t xml:space="preserve">16- </t>
    </r>
    <r>
      <rPr>
        <sz val="13"/>
        <color rgb="FF000000"/>
        <rFont val="Calibri"/>
        <family val="2"/>
        <scheme val="minor"/>
      </rPr>
      <t>تطور واردات المواد الطاقية وزيوت التشحيم</t>
    </r>
  </si>
  <si>
    <t xml:space="preserve">20- Activité de l’Office National de l’Electricité et de l’Eau Potable selon la province (ou préfecture) </t>
  </si>
  <si>
    <t>بألف طن</t>
  </si>
  <si>
    <t xml:space="preserve">"             </t>
  </si>
  <si>
    <r>
      <t>Production</t>
    </r>
    <r>
      <rPr>
        <b/>
        <sz val="9"/>
        <rFont val="Times New Roman"/>
        <family val="1"/>
      </rPr>
      <t xml:space="preserve"> </t>
    </r>
    <r>
      <rPr>
        <sz val="9"/>
        <rFont val="Times New Roman"/>
        <family val="1"/>
      </rPr>
      <t>(en m</t>
    </r>
    <r>
      <rPr>
        <vertAlign val="superscript"/>
        <sz val="9"/>
        <rFont val="Times New Roman"/>
        <family val="1"/>
      </rPr>
      <t>3</t>
    </r>
    <r>
      <rPr>
        <sz val="9"/>
        <rFont val="Times New Roman"/>
        <family val="1"/>
      </rPr>
      <t>)</t>
    </r>
  </si>
  <si>
    <r>
      <t xml:space="preserve">               الإنــتــاج </t>
    </r>
    <r>
      <rPr>
        <sz val="10"/>
        <rFont val="Times New Roman"/>
        <family val="1"/>
      </rPr>
      <t>( م</t>
    </r>
    <r>
      <rPr>
        <vertAlign val="superscript"/>
        <sz val="9"/>
        <rFont val="Times New Roman"/>
        <family val="1"/>
      </rPr>
      <t>3</t>
    </r>
    <r>
      <rPr>
        <sz val="10"/>
        <rFont val="Times New Roman"/>
        <family val="1"/>
      </rPr>
      <t>)</t>
    </r>
  </si>
  <si>
    <t xml:space="preserve">                             المبـيعـات     </t>
  </si>
  <si>
    <t xml:space="preserve">عدد المشتركين       </t>
  </si>
  <si>
    <r>
      <t xml:space="preserve"> Electricité </t>
    </r>
    <r>
      <rPr>
        <sz val="9"/>
        <color indexed="9"/>
        <rFont val="Times New Roman"/>
        <family val="1"/>
      </rPr>
      <t>vvvcc vvvvvv</t>
    </r>
    <r>
      <rPr>
        <sz val="9"/>
        <rFont val="Times New Roman"/>
        <family val="1"/>
      </rPr>
      <t>: 1Gwh     = 0,26  K T.E.P</t>
    </r>
  </si>
  <si>
    <r>
      <t xml:space="preserve"> Coke de pétrole</t>
    </r>
    <r>
      <rPr>
        <sz val="9"/>
        <color indexed="9"/>
        <rFont val="Times New Roman"/>
        <family val="1"/>
      </rPr>
      <t xml:space="preserve">c a </t>
    </r>
    <r>
      <rPr>
        <sz val="9"/>
        <rFont val="Times New Roman"/>
        <family val="1"/>
      </rPr>
      <t xml:space="preserve">: 1 tonne </t>
    </r>
    <r>
      <rPr>
        <sz val="9"/>
        <color indexed="9"/>
        <rFont val="Times New Roman"/>
        <family val="1"/>
      </rPr>
      <t xml:space="preserve"> .....</t>
    </r>
    <r>
      <rPr>
        <sz val="9"/>
        <rFont val="Times New Roman"/>
        <family val="1"/>
      </rPr>
      <t xml:space="preserve">   = 0,72 T.E.P</t>
    </r>
  </si>
  <si>
    <t xml:space="preserve">كوك البترول : طن واحد             = 0.72 ط.م.ب </t>
  </si>
  <si>
    <r>
      <t xml:space="preserve"> Gaz naturel local    : 1MNm</t>
    </r>
    <r>
      <rPr>
        <b/>
        <vertAlign val="superscript"/>
        <sz val="9"/>
        <rFont val="Times New Roman"/>
        <family val="1"/>
      </rPr>
      <t>3</t>
    </r>
    <r>
      <rPr>
        <vertAlign val="superscript"/>
        <sz val="9"/>
        <rFont val="Times New Roman"/>
        <family val="1"/>
      </rPr>
      <t xml:space="preserve">   </t>
    </r>
    <r>
      <rPr>
        <sz val="9"/>
        <rFont val="Times New Roman"/>
        <family val="1"/>
      </rPr>
      <t xml:space="preserve">     =0,84 K T.E.P</t>
    </r>
  </si>
  <si>
    <r>
      <t>الغاز الطبيعي المستورد : 1 مليون م</t>
    </r>
    <r>
      <rPr>
        <vertAlign val="superscript"/>
        <sz val="9"/>
        <rFont val="Times New Roman"/>
        <family val="1"/>
      </rPr>
      <t>3</t>
    </r>
    <r>
      <rPr>
        <sz val="9"/>
        <rFont val="Times New Roman"/>
        <family val="1"/>
      </rPr>
      <t xml:space="preserve"> </t>
    </r>
    <r>
      <rPr>
        <sz val="9"/>
        <color indexed="9"/>
        <rFont val="Times New Roman"/>
        <family val="1"/>
      </rPr>
      <t xml:space="preserve"> </t>
    </r>
    <r>
      <rPr>
        <sz val="9"/>
        <rFont val="Times New Roman"/>
        <family val="1"/>
      </rPr>
      <t xml:space="preserve"> = 0,84 كيلو ط.م.ب</t>
    </r>
  </si>
  <si>
    <r>
      <t xml:space="preserve"> Gaz naturel importé  : 1MNm</t>
    </r>
    <r>
      <rPr>
        <b/>
        <vertAlign val="superscript"/>
        <sz val="9"/>
        <rFont val="Times New Roman"/>
        <family val="1"/>
      </rPr>
      <t>3</t>
    </r>
    <r>
      <rPr>
        <vertAlign val="superscript"/>
        <sz val="9"/>
        <rFont val="Times New Roman"/>
        <family val="1"/>
      </rPr>
      <t xml:space="preserve">   </t>
    </r>
    <r>
      <rPr>
        <sz val="9"/>
        <rFont val="Times New Roman"/>
        <family val="1"/>
      </rPr>
      <t xml:space="preserve">     =1 K T.E.P</t>
    </r>
  </si>
  <si>
    <r>
      <t>الغاز الطبيعي المحلي : 1 مليون م</t>
    </r>
    <r>
      <rPr>
        <vertAlign val="superscript"/>
        <sz val="9"/>
        <rFont val="Times New Roman"/>
        <family val="1"/>
      </rPr>
      <t>3</t>
    </r>
    <r>
      <rPr>
        <sz val="9"/>
        <rFont val="Times New Roman"/>
        <family val="1"/>
      </rPr>
      <t xml:space="preserve"> </t>
    </r>
    <r>
      <rPr>
        <sz val="9"/>
        <color indexed="9"/>
        <rFont val="Times New Roman"/>
        <family val="1"/>
      </rPr>
      <t xml:space="preserve"> .  </t>
    </r>
    <r>
      <rPr>
        <sz val="9"/>
        <rFont val="Times New Roman"/>
        <family val="1"/>
      </rPr>
      <t xml:space="preserve"> = 1 كيلو ط.م.ب</t>
    </r>
  </si>
  <si>
    <r>
      <t xml:space="preserve">المنتجات البترولية  : طن واحد </t>
    </r>
    <r>
      <rPr>
        <sz val="9"/>
        <color indexed="9"/>
        <rFont val="Times New Roman"/>
        <family val="1"/>
      </rPr>
      <t xml:space="preserve"> ..</t>
    </r>
    <r>
      <rPr>
        <sz val="9"/>
        <rFont val="Times New Roman"/>
        <family val="1"/>
      </rPr>
      <t xml:space="preserve">        = 1  ط.م.ب</t>
    </r>
  </si>
  <si>
    <t>تيزنيت وسيدي إفني</t>
  </si>
  <si>
    <t xml:space="preserve"> (1) Y compris Jorf Lasfar, ABM y compris la composante solaire, Tahaddart et SAFIEC</t>
  </si>
  <si>
    <t xml:space="preserve">  الفحص ــ أنجرة</t>
  </si>
  <si>
    <t xml:space="preserve">  وزان</t>
  </si>
  <si>
    <t xml:space="preserve">  الدريوش </t>
  </si>
  <si>
    <t xml:space="preserve">  جرسيف</t>
  </si>
  <si>
    <t xml:space="preserve"> تاوريرت</t>
  </si>
  <si>
    <t xml:space="preserve">  بركان </t>
  </si>
  <si>
    <t xml:space="preserve">  سيدي سليمان</t>
  </si>
  <si>
    <t xml:space="preserve"> الفقيه بن صالح</t>
  </si>
  <si>
    <t xml:space="preserve">  برشيد</t>
  </si>
  <si>
    <t xml:space="preserve">  سيدي بنور</t>
  </si>
  <si>
    <t xml:space="preserve">  الرحامنة </t>
  </si>
  <si>
    <t xml:space="preserve"> اليوسفية</t>
  </si>
  <si>
    <t xml:space="preserve">  ميدلت </t>
  </si>
  <si>
    <t xml:space="preserve">  تنغير</t>
  </si>
  <si>
    <t xml:space="preserve">  سيدي افني </t>
  </si>
  <si>
    <t xml:space="preserve">  طرفاية </t>
  </si>
  <si>
    <t xml:space="preserve">  أوسرد</t>
  </si>
  <si>
    <t xml:space="preserve">   Safi</t>
  </si>
  <si>
    <t>Cycle combiné Ain Béni Mathar</t>
  </si>
  <si>
    <t xml:space="preserve">Groupes Diesel </t>
  </si>
  <si>
    <t>دورة مزدوجة عين بني مطهر</t>
  </si>
  <si>
    <t xml:space="preserve">معامل الدييـزل </t>
  </si>
  <si>
    <t xml:space="preserve">    Eolien de Midelt</t>
  </si>
  <si>
    <t xml:space="preserve">    الريحية بميدلت</t>
  </si>
  <si>
    <t>Barrage My Ali Cherif</t>
  </si>
  <si>
    <t>سد مولأي علي شريف</t>
  </si>
  <si>
    <t xml:space="preserve">   Pétrole brut et produits pétroliers</t>
  </si>
  <si>
    <t>غفساي وورتزاغ</t>
  </si>
  <si>
    <t>الدارالبيضاء</t>
  </si>
  <si>
    <t xml:space="preserve"> Source : Ministère de la Transition Energétique et du Développement Durable.</t>
  </si>
  <si>
    <t>المصدر : وزارة الانتقال الطاقي والتنمية المستدامة.</t>
  </si>
  <si>
    <t xml:space="preserve">    Dakhla (3)</t>
  </si>
  <si>
    <t>Tanger Med Utilities</t>
  </si>
  <si>
    <t>Daourat</t>
  </si>
  <si>
    <t>سد 9 أبريل 1947</t>
  </si>
  <si>
    <t xml:space="preserve">الاستهلاك </t>
  </si>
  <si>
    <t xml:space="preserve">  البترول والمنتجات النفطية</t>
  </si>
  <si>
    <t xml:space="preserve">             مكتب الصرف     </t>
  </si>
  <si>
    <t xml:space="preserve">               Office des Changes</t>
  </si>
  <si>
    <t xml:space="preserve">  السمارة, بوجدور وطرفاية</t>
  </si>
  <si>
    <t xml:space="preserve">    خدمات أخرى</t>
  </si>
  <si>
    <t xml:space="preserve">    صناعات أخرى</t>
  </si>
  <si>
    <t>مجموع الاستهلاك</t>
  </si>
  <si>
    <t xml:space="preserve">  إفرن</t>
  </si>
  <si>
    <t>Taroudant</t>
  </si>
  <si>
    <t>En milliers de tonnes</t>
  </si>
  <si>
    <t>En kilomètres</t>
  </si>
  <si>
    <r>
      <t xml:space="preserve">5 - 15 </t>
    </r>
    <r>
      <rPr>
        <b/>
        <sz val="16"/>
        <rFont val="Times New Roman"/>
        <family val="1"/>
      </rPr>
      <t xml:space="preserve"> الحظيرة الكهربائية الخصوصية</t>
    </r>
  </si>
  <si>
    <t>En mille tonnes</t>
  </si>
  <si>
    <r>
      <t xml:space="preserve">          </t>
    </r>
    <r>
      <rPr>
        <b/>
        <sz val="14"/>
        <rFont val="Times New Roman"/>
        <family val="1"/>
      </rPr>
      <t>حسب فروع النشاط الاقتصادي</t>
    </r>
    <r>
      <rPr>
        <sz val="14"/>
        <rFont val="Times New Roman"/>
        <family val="1"/>
      </rPr>
      <t xml:space="preserve"> </t>
    </r>
  </si>
  <si>
    <t>الاستهلاك</t>
  </si>
  <si>
    <t xml:space="preserve">5 - 3  تطور الرقم الاستدلالي للإنتاج </t>
  </si>
  <si>
    <t xml:space="preserve">  الاستعمالات المنزلية </t>
  </si>
  <si>
    <t xml:space="preserve">  زبناء كبار وجمعيات</t>
  </si>
  <si>
    <t xml:space="preserve"> Production de l'Office National d'Electricité et de l'Eau Potable</t>
  </si>
  <si>
    <r>
      <t>6</t>
    </r>
    <r>
      <rPr>
        <sz val="13"/>
        <color rgb="FF000000"/>
        <rFont val="Calibri"/>
        <family val="2"/>
        <scheme val="minor"/>
      </rPr>
      <t xml:space="preserve"> - استهلاك الطاقة الكهربا ئية حسب فروع النشاط الاقتصادي</t>
    </r>
  </si>
  <si>
    <t>الواردات</t>
  </si>
  <si>
    <r>
      <t xml:space="preserve"> Puissances installées </t>
    </r>
    <r>
      <rPr>
        <sz val="11"/>
        <rFont val="Times New Roman"/>
        <family val="1"/>
      </rPr>
      <t>(en Mega Watt)</t>
    </r>
  </si>
  <si>
    <r>
      <t>القدرات المنشأة</t>
    </r>
    <r>
      <rPr>
        <sz val="11"/>
        <rFont val="Times New Roman"/>
        <family val="1"/>
      </rPr>
      <t xml:space="preserve"> (بميكا واط )</t>
    </r>
  </si>
  <si>
    <r>
      <t xml:space="preserve"> Production nette</t>
    </r>
    <r>
      <rPr>
        <sz val="11"/>
        <rFont val="Times New Roman"/>
        <family val="1"/>
      </rPr>
      <t xml:space="preserve"> (en millions de kwh) </t>
    </r>
  </si>
  <si>
    <r>
      <t xml:space="preserve">الإنتاج الصافي  </t>
    </r>
    <r>
      <rPr>
        <sz val="11"/>
        <rFont val="Times New Roman"/>
        <family val="1"/>
      </rPr>
      <t>(بمليون كيلواط ساعة)</t>
    </r>
  </si>
  <si>
    <t xml:space="preserve">    الحرارية (1)</t>
  </si>
  <si>
    <t xml:space="preserve">    الريحية (2)</t>
  </si>
  <si>
    <t xml:space="preserve">               Office des Changes.</t>
  </si>
  <si>
    <t xml:space="preserve">   المحطات الحرارية</t>
  </si>
  <si>
    <t xml:space="preserve">   الصناعة</t>
  </si>
  <si>
    <r>
      <t xml:space="preserve"> م2022</t>
    </r>
    <r>
      <rPr>
        <b/>
        <vertAlign val="superscript"/>
        <sz val="10"/>
        <rFont val="Times New Roman"/>
        <family val="1"/>
      </rPr>
      <t>R</t>
    </r>
  </si>
  <si>
    <t xml:space="preserve">    Eolien de TAZA I</t>
  </si>
  <si>
    <t xml:space="preserve">    الريحية بتازة 1</t>
  </si>
  <si>
    <t xml:space="preserve"> (2) y compris le coke de pétrole</t>
  </si>
  <si>
    <t xml:space="preserve">(2) بما في ذلك كوك البترول </t>
  </si>
  <si>
    <t xml:space="preserve"> (1) condensat</t>
  </si>
  <si>
    <t>(1) متكثف البترول</t>
  </si>
  <si>
    <t>…</t>
  </si>
  <si>
    <t>Barrage Al Wahda</t>
  </si>
  <si>
    <t>سد الوحدة</t>
  </si>
  <si>
    <t>Barrage Aoulouz</t>
  </si>
  <si>
    <t>سد اولوز</t>
  </si>
  <si>
    <t>Année 2023</t>
  </si>
  <si>
    <t xml:space="preserve">2023 سنة </t>
  </si>
  <si>
    <t>2023*</t>
  </si>
  <si>
    <t>Barrage Moulay Bouchta</t>
  </si>
  <si>
    <t>Oued Martil</t>
  </si>
  <si>
    <t>سد مارتيل</t>
  </si>
  <si>
    <t>سد مولاي بوشتة</t>
  </si>
  <si>
    <t>Barrage Driss Premier</t>
  </si>
  <si>
    <t>سد ادريس الأول</t>
  </si>
  <si>
    <r>
      <t xml:space="preserve">4 </t>
    </r>
    <r>
      <rPr>
        <sz val="13"/>
        <color rgb="FF000000"/>
        <rFont val="Calibri"/>
        <family val="2"/>
        <scheme val="minor"/>
      </rPr>
      <t xml:space="preserve"> - تطور القدرة المنشأة، إنتاج الطاقة الكهربائية</t>
    </r>
  </si>
  <si>
    <r>
      <t xml:space="preserve">5 </t>
    </r>
    <r>
      <rPr>
        <sz val="13"/>
        <color rgb="FF000000"/>
        <rFont val="Calibri"/>
        <family val="2"/>
        <scheme val="minor"/>
      </rPr>
      <t>- تطور الإنتاج الصافي للكهرباء للمكتب الوطني للكهرباء والماء الصالح للشرب</t>
    </r>
  </si>
  <si>
    <r>
      <t xml:space="preserve">11- </t>
    </r>
    <r>
      <rPr>
        <sz val="13"/>
        <color rgb="FF000000"/>
        <rFont val="Calibri"/>
        <family val="2"/>
        <scheme val="minor"/>
      </rPr>
      <t>تطور استهلاك ومخزون المحروقات من طرف المكتب الوطني للكهرباء والماء الصالح للشرب</t>
    </r>
  </si>
  <si>
    <r>
      <t xml:space="preserve">12- </t>
    </r>
    <r>
      <rPr>
        <sz val="13"/>
        <color rgb="FF000000"/>
        <rFont val="Calibri"/>
        <family val="2"/>
        <scheme val="minor"/>
      </rPr>
      <t xml:space="preserve">تطور طول خطوط الشبكة  للنقل والتوزيع للمكتب الوطني للكهرباء و الماء الصالح للشرب </t>
    </r>
  </si>
  <si>
    <t xml:space="preserve"> 15- الحظيرة الكهربائية الخصوصية</t>
  </si>
  <si>
    <t xml:space="preserve"> 20- نشاط المكتب الوطني للكهرباء والماء الصالح للشرب حسب الإقليم (أوالعمالة)</t>
  </si>
  <si>
    <r>
      <t xml:space="preserve">  النفط </t>
    </r>
    <r>
      <rPr>
        <vertAlign val="superscript"/>
        <sz val="11"/>
        <rFont val="Times New Roman"/>
        <family val="1"/>
      </rPr>
      <t>(1)</t>
    </r>
    <r>
      <rPr>
        <sz val="11"/>
        <rFont val="Times New Roman"/>
        <family val="1"/>
      </rPr>
      <t xml:space="preserve"> والغاز الطبيعي</t>
    </r>
  </si>
  <si>
    <r>
      <t xml:space="preserve">   Pétrole </t>
    </r>
    <r>
      <rPr>
        <vertAlign val="superscript"/>
        <sz val="10"/>
        <rFont val="Times New Roman"/>
        <family val="1"/>
      </rPr>
      <t>(1)</t>
    </r>
    <r>
      <rPr>
        <sz val="10"/>
        <rFont val="Times New Roman"/>
        <family val="1"/>
      </rPr>
      <t xml:space="preserve">  et Gaz naturel</t>
    </r>
  </si>
  <si>
    <r>
      <t xml:space="preserve">  الفحم  </t>
    </r>
    <r>
      <rPr>
        <vertAlign val="superscript"/>
        <sz val="11"/>
        <rFont val="Times New Roman"/>
        <family val="1"/>
      </rPr>
      <t>(2)</t>
    </r>
    <r>
      <rPr>
        <sz val="11"/>
        <rFont val="Times New Roman"/>
        <family val="1"/>
      </rPr>
      <t xml:space="preserve"> </t>
    </r>
  </si>
  <si>
    <t xml:space="preserve">               Haut-Commissariat au Plan (Direction de la Statistique).</t>
  </si>
  <si>
    <r>
      <t xml:space="preserve">   Charbon </t>
    </r>
    <r>
      <rPr>
        <vertAlign val="superscript"/>
        <sz val="10"/>
        <rFont val="Times New Roman"/>
        <family val="1"/>
      </rPr>
      <t>(2)</t>
    </r>
  </si>
  <si>
    <t xml:space="preserve">  Solde d'Echange d'électricité</t>
  </si>
  <si>
    <t xml:space="preserve">   Electricité hydraulique</t>
  </si>
  <si>
    <t xml:space="preserve">   Electricité éolienne</t>
  </si>
  <si>
    <t xml:space="preserve">   Electricité solaire</t>
  </si>
  <si>
    <r>
      <t xml:space="preserve">   Charbon </t>
    </r>
    <r>
      <rPr>
        <vertAlign val="superscript"/>
        <sz val="11"/>
        <rFont val="Times New Roman"/>
        <family val="1"/>
      </rPr>
      <t>(2)</t>
    </r>
  </si>
  <si>
    <t xml:space="preserve">             المندوبية السامية للتخطيط (مديرية الإحصاء).</t>
  </si>
  <si>
    <t xml:space="preserve">المصادر :  وزارة الانتقال الطاقي والتنمية المستدامة . </t>
  </si>
  <si>
    <t xml:space="preserve"> Sources : Ministère de la Transition Energétique et du Développement Durable .</t>
  </si>
  <si>
    <t xml:space="preserve"> (2) Il s'agit des apports de Maroc phosphore, et du  Maroc chimie et d'autres sociétés + solde des échanges avec l'Algérie et l'Espagne</t>
  </si>
  <si>
    <t xml:space="preserve"> (3) La centrale de Dakhla est raccordée au réseau national de transport depuis le mois de Mail 2021</t>
  </si>
  <si>
    <t>(3) تم ربط معمل الداخلة بالشبكة الوطنية للنفل إبتداءا من شهر ماي 2021</t>
  </si>
  <si>
    <t>الضغط المنخفض</t>
  </si>
  <si>
    <t>البيع  إلى الزبناء المباشرين م. و. ك.م</t>
  </si>
  <si>
    <t xml:space="preserve">    الجماعات المحلية</t>
  </si>
  <si>
    <t xml:space="preserve">  قطاعات أخرى</t>
  </si>
  <si>
    <t xml:space="preserve">  مولاي يعقوب</t>
  </si>
  <si>
    <t>5 -8 Ventes d'électricité par catégorie de clients</t>
  </si>
  <si>
    <t>5 -8  مبيعات الكهرباء حسب فئة العملاء</t>
  </si>
  <si>
    <t>5 - 9 مبيعات الكهرياء للموزعين</t>
  </si>
  <si>
    <t xml:space="preserve">Redal Rabat </t>
  </si>
  <si>
    <t xml:space="preserve">Amendis Tanger </t>
  </si>
  <si>
    <t xml:space="preserve">Radeef Fès  </t>
  </si>
  <si>
    <t xml:space="preserve">Amendis Tétouan  </t>
  </si>
  <si>
    <t xml:space="preserve">Rak Kénitra  </t>
  </si>
  <si>
    <t xml:space="preserve">Radem Meknès </t>
  </si>
  <si>
    <t xml:space="preserve">Radeel Larache </t>
  </si>
  <si>
    <t>طنجة المتوسط لتوزيع الماء والكهرباء</t>
  </si>
  <si>
    <t xml:space="preserve"> 5 -9 Ventes d'électricité aux distributeurs</t>
  </si>
  <si>
    <t xml:space="preserve">  الجرف الأصفر</t>
  </si>
  <si>
    <t xml:space="preserve">  الناظور</t>
  </si>
  <si>
    <t>Ventes  des produits pétroliers</t>
  </si>
  <si>
    <t xml:space="preserve">  الإسفلت</t>
  </si>
  <si>
    <t xml:space="preserve">  زيوت التشحيم</t>
  </si>
  <si>
    <t xml:space="preserve">  برافين</t>
  </si>
  <si>
    <r>
      <t>مليون (م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) </t>
    </r>
  </si>
  <si>
    <r>
      <t xml:space="preserve"> En millions  (Nm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) </t>
    </r>
  </si>
  <si>
    <t xml:space="preserve">   Electricité</t>
  </si>
  <si>
    <t xml:space="preserve">  الغاز الطبيعي</t>
  </si>
  <si>
    <t xml:space="preserve">  الكهرباء</t>
  </si>
  <si>
    <t>Réserves hydrauliques utiles</t>
  </si>
  <si>
    <t>Réserves hydrauliques totales</t>
  </si>
  <si>
    <t>Ensemble des barrages</t>
  </si>
  <si>
    <t xml:space="preserve"> Sources : Ministère de la Transition 'Energétique et du Développement Durable.</t>
  </si>
  <si>
    <t xml:space="preserve">   ( بما في ذلك عبر شبكة الزبناء)      </t>
  </si>
  <si>
    <t xml:space="preserve">    Eolien loi 13-09 </t>
  </si>
  <si>
    <t xml:space="preserve">      (y compris via réseau client)</t>
  </si>
  <si>
    <t>إنتاج المكتب الوطني للكهرباء والماء الصالح للشرب</t>
  </si>
  <si>
    <r>
      <t xml:space="preserve"> م2022</t>
    </r>
    <r>
      <rPr>
        <b/>
        <vertAlign val="superscript"/>
        <sz val="11"/>
        <rFont val="Times New Roman"/>
        <family val="1"/>
      </rPr>
      <t>R</t>
    </r>
  </si>
  <si>
    <t xml:space="preserve">  آخر (زبناء كبار وجمعيات)</t>
  </si>
  <si>
    <t xml:space="preserve">   Autres (Gros clients et associations)</t>
  </si>
  <si>
    <r>
      <t>بألف</t>
    </r>
    <r>
      <rPr>
        <b/>
        <sz val="11"/>
        <rFont val="Times New Roman"/>
        <family val="1"/>
      </rPr>
      <t xml:space="preserve"> متر مكعب (</t>
    </r>
    <r>
      <rPr>
        <b/>
        <sz val="10"/>
        <rFont val="Times New Roman"/>
        <family val="1"/>
      </rPr>
      <t>م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>)</t>
    </r>
    <r>
      <rPr>
        <b/>
        <sz val="11"/>
        <rFont val="Times New Roman"/>
        <family val="1"/>
      </rPr>
      <t xml:space="preserve"> </t>
    </r>
  </si>
  <si>
    <r>
      <t>En milliers de mètre cube (m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) </t>
    </r>
  </si>
  <si>
    <t>إفران</t>
  </si>
  <si>
    <r>
      <t xml:space="preserve"> Production concessionnelle </t>
    </r>
    <r>
      <rPr>
        <sz val="11"/>
        <rFont val="Times New Roman"/>
        <family val="1"/>
      </rPr>
      <t>(1)</t>
    </r>
  </si>
  <si>
    <r>
      <t xml:space="preserve">              </t>
    </r>
    <r>
      <rPr>
        <b/>
        <sz val="11"/>
        <rFont val="Times New Roman"/>
        <family val="1"/>
      </rPr>
      <t xml:space="preserve"> les provinces et préfectures </t>
    </r>
    <r>
      <rPr>
        <sz val="11"/>
        <rFont val="Times New Roman"/>
        <family val="1"/>
      </rPr>
      <t>(suite)</t>
    </r>
  </si>
  <si>
    <r>
      <t xml:space="preserve">  Gaz Naturel (En milliers de Nm</t>
    </r>
    <r>
      <rPr>
        <b/>
        <vertAlign val="superscript"/>
        <sz val="11"/>
        <rFont val="Times New Roman"/>
        <family val="1"/>
      </rPr>
      <t>3</t>
    </r>
    <r>
      <rPr>
        <b/>
        <sz val="11"/>
        <rFont val="Times New Roman"/>
        <family val="1"/>
      </rPr>
      <t>)</t>
    </r>
  </si>
  <si>
    <t xml:space="preserve">   Centrales thermiques</t>
  </si>
  <si>
    <t xml:space="preserve">   Industrie </t>
  </si>
  <si>
    <t>Thermique</t>
  </si>
  <si>
    <t>Eolien</t>
  </si>
  <si>
    <t xml:space="preserve">زيوت النفط والتشحيم </t>
  </si>
  <si>
    <r>
      <t xml:space="preserve">إنتاج ذو امتياز </t>
    </r>
    <r>
      <rPr>
        <sz val="10"/>
        <rFont val="Times New Roman"/>
        <family val="1"/>
      </rPr>
      <t>(1)</t>
    </r>
  </si>
  <si>
    <t xml:space="preserve">  (2) Y compris Eolien Loi 13-09, Eolien Autoproduction </t>
  </si>
  <si>
    <t xml:space="preserve">   الداخلة (3)</t>
  </si>
  <si>
    <t xml:space="preserve">    Eolien de Boujdour</t>
  </si>
  <si>
    <t xml:space="preserve">    Eolien JBEL LHDID</t>
  </si>
  <si>
    <t xml:space="preserve">    الريحية بجبل الحديد</t>
  </si>
  <si>
    <t xml:space="preserve"> Sources : Office National de l'Electricité et de l'Eau Potable.</t>
  </si>
  <si>
    <t>المصادر : المكتب الوطني للكهرباء والماء الصالح للشرب.</t>
  </si>
  <si>
    <t xml:space="preserve">               مكتب الصرف.</t>
  </si>
  <si>
    <t>برافين ومشتقات بترولية أخرى</t>
  </si>
  <si>
    <r>
      <t xml:space="preserve"> م2022</t>
    </r>
    <r>
      <rPr>
        <b/>
        <vertAlign val="superscript"/>
        <sz val="11"/>
        <rFont val="Times New Roman"/>
        <family val="1"/>
        <charset val="178"/>
      </rPr>
      <t>R</t>
    </r>
  </si>
  <si>
    <t xml:space="preserve">  Supercarburant </t>
  </si>
  <si>
    <t>الدورات</t>
  </si>
  <si>
    <t>8 - مبيعات الكهرباء حسب فئة العملاء</t>
  </si>
  <si>
    <t>9 - مبيعاتالكهرباء للموزعين</t>
  </si>
  <si>
    <t xml:space="preserve"> 9 - Ventes d'électricité aux distributeurs</t>
  </si>
  <si>
    <t>En millions de Kilowatt-heure (Kwh)</t>
  </si>
  <si>
    <r>
      <t xml:space="preserve"> Apports des tiers </t>
    </r>
    <r>
      <rPr>
        <sz val="11"/>
        <rFont val="Times New Roman"/>
        <family val="1"/>
      </rPr>
      <t>(2)</t>
    </r>
    <r>
      <rPr>
        <b/>
        <sz val="11"/>
        <rFont val="Times New Roman"/>
        <family val="1"/>
      </rPr>
      <t xml:space="preserve"> </t>
    </r>
  </si>
  <si>
    <t>STEP : Station de Transfert d'Energie par Pompage.</t>
  </si>
  <si>
    <t>THT: Très Haute Tension    HT : Haute Tension</t>
  </si>
  <si>
    <t xml:space="preserve">     Télécommunications</t>
  </si>
  <si>
    <t>Tétouan-Mdiq</t>
  </si>
  <si>
    <t xml:space="preserve">Fès </t>
  </si>
  <si>
    <t>Béni Mellal</t>
  </si>
  <si>
    <t>2024*</t>
  </si>
  <si>
    <r>
      <t xml:space="preserve"> م2023</t>
    </r>
    <r>
      <rPr>
        <b/>
        <vertAlign val="superscript"/>
        <sz val="11"/>
        <rFont val="Times New Roman"/>
        <family val="1"/>
      </rPr>
      <t>R</t>
    </r>
  </si>
  <si>
    <r>
      <t xml:space="preserve"> م2023</t>
    </r>
    <r>
      <rPr>
        <b/>
        <vertAlign val="superscript"/>
        <sz val="10"/>
        <rFont val="Times New Roman"/>
        <family val="1"/>
      </rPr>
      <t>R</t>
    </r>
  </si>
  <si>
    <t xml:space="preserve">  طنجة </t>
  </si>
  <si>
    <t xml:space="preserve"> فنيدق</t>
  </si>
  <si>
    <t>الشركة الجهوية متعددة الخدمات الدار البيضاء - سطات</t>
  </si>
  <si>
    <t>الشركة الجهوية متعددة الخدمات للجهة الشرقية</t>
  </si>
  <si>
    <t>الشركة الجهوية متعددة الخدمات لجهة مراكش – آسفي</t>
  </si>
  <si>
    <t>الشركة الجهوية متعددة الخدمات لجهة سوس – ماسة</t>
  </si>
  <si>
    <t>SRM CASABLANCA - SETTAT</t>
  </si>
  <si>
    <t>SRM L'ORIENTAL</t>
  </si>
  <si>
    <t>SRM MARRAKECH - SAFI</t>
  </si>
  <si>
    <t>SRM SOUSS - MASSA</t>
  </si>
  <si>
    <t xml:space="preserve">          شمسية الخواص 09- 13 و إمدادات الغير</t>
  </si>
  <si>
    <t xml:space="preserve">         Solaire Loi 13-09 et Tiers </t>
  </si>
  <si>
    <t xml:space="preserve">   STEP Abdeloumen</t>
  </si>
  <si>
    <t xml:space="preserve">  محطة تنقيل الطاقة عن طريق الضخ  عبد المومن                                   </t>
  </si>
  <si>
    <t xml:space="preserve">    Eolien KOUDIA AL Baida</t>
  </si>
  <si>
    <t xml:space="preserve">     الريحية ببوجدور</t>
  </si>
  <si>
    <t xml:space="preserve">    الريحية بالكودية البيضا</t>
  </si>
  <si>
    <r>
      <t xml:space="preserve"> 1 - Evolution de la balance énergétique </t>
    </r>
    <r>
      <rPr>
        <b/>
        <sz val="12"/>
        <color rgb="FFFF0000"/>
        <rFont val="Times New Roman"/>
        <family val="1"/>
      </rPr>
      <t xml:space="preserve"> </t>
    </r>
  </si>
  <si>
    <r>
      <t>2 - Evolution de la facture énergétique</t>
    </r>
    <r>
      <rPr>
        <sz val="12"/>
        <color rgb="FFFF0000"/>
        <rFont val="Times New Roman"/>
        <family val="1"/>
      </rPr>
      <t/>
    </r>
  </si>
  <si>
    <t xml:space="preserve"> 4 - Evolutin de la puissance installée, de la production d’électricité </t>
  </si>
  <si>
    <t xml:space="preserve"> 5 - Evolution de la production nette d'électricité de l'Office National de l’Electricité et de l’Eau Potable (O.N.E.E) </t>
  </si>
  <si>
    <t xml:space="preserve"> 6 - Consommation d’énergie électrique selon les branches d’activité économique </t>
  </si>
  <si>
    <t xml:space="preserve"> 7 - Ventes d’électricité selon les provinces et préfectures </t>
  </si>
  <si>
    <t xml:space="preserve"> 8 - Ventes d'électricité par catégorie de clients </t>
  </si>
  <si>
    <t xml:space="preserve">10- Evolution de la production thermique d’électricité selon les centrales de l’O.N.E.E </t>
  </si>
  <si>
    <t xml:space="preserve">11- Evolution de la consommation et des stocks de combustibles par l’O.N.E.E </t>
  </si>
  <si>
    <r>
      <t>12- Evolution de la longueur des lignes du réseau de transport et de</t>
    </r>
    <r>
      <rPr>
        <sz val="12"/>
        <rFont val="Times New Roman"/>
        <family val="1"/>
      </rPr>
      <t xml:space="preserve"> distribution </t>
    </r>
    <r>
      <rPr>
        <sz val="12"/>
        <color theme="1"/>
        <rFont val="Times New Roman"/>
        <family val="1"/>
      </rPr>
      <t>de l’O.N.E.E</t>
    </r>
    <r>
      <rPr>
        <b/>
        <sz val="12"/>
        <color rgb="FFFF0000"/>
        <rFont val="Times New Roman"/>
        <family val="1"/>
      </rPr>
      <t xml:space="preserve"> </t>
    </r>
  </si>
  <si>
    <t xml:space="preserve">16-  Evolution des importations des produits énergétiques et  lubrifiants </t>
  </si>
  <si>
    <t xml:space="preserve">19- Evolution de la production d'eau superficielle par centres </t>
  </si>
  <si>
    <t xml:space="preserve"> Office National de l'Electricité et de l'Eau Potable</t>
  </si>
  <si>
    <t xml:space="preserve">المكتب الوطني للكهرباء والماء الصالح للشرب    </t>
  </si>
  <si>
    <t>(2) بما في ذلك الحقول الريحية المنجزة في إطار القانون 13.09، الإنتاج الذاتي من أصل  طاقات متجددة</t>
  </si>
  <si>
    <t xml:space="preserve"> Energies renouvelables via réseau clients</t>
  </si>
  <si>
    <t>الإنتاج من الطاقات المتجددة الذي يتم تصريفه عبر شبكة الزبناء</t>
  </si>
  <si>
    <t>Ex-Lydec Casablanca</t>
  </si>
  <si>
    <t xml:space="preserve">Ex-Radeema Marrakech  </t>
  </si>
  <si>
    <t xml:space="preserve">Ex-Radeej El Jadida </t>
  </si>
  <si>
    <t>Ex-Radees Safi</t>
  </si>
  <si>
    <r>
      <t xml:space="preserve">    الفحم المستورد </t>
    </r>
    <r>
      <rPr>
        <vertAlign val="superscript"/>
        <sz val="10"/>
        <rFont val="Times New Roman"/>
        <family val="1"/>
      </rPr>
      <t>(1)</t>
    </r>
  </si>
  <si>
    <r>
      <t xml:space="preserve">        Charbon importé</t>
    </r>
    <r>
      <rPr>
        <vertAlign val="superscript"/>
        <sz val="11"/>
        <rFont val="Times New Roman"/>
        <family val="1"/>
      </rPr>
      <t>(1)</t>
    </r>
  </si>
  <si>
    <t xml:space="preserve">                  Office National de l'Electricité et de l'Eau Potable.</t>
  </si>
  <si>
    <t xml:space="preserve">                  Office des Changes.</t>
  </si>
  <si>
    <t xml:space="preserve">               المكتب الوطني للكهرباء والماء الصالح للشرب.</t>
  </si>
  <si>
    <t xml:space="preserve">           مكتب الصرف.</t>
  </si>
  <si>
    <t>Barrage Tanger Méditerrranée</t>
  </si>
  <si>
    <t>للمشتركين المستهلكين(1)</t>
  </si>
  <si>
    <t xml:space="preserve"> Energie nette appelée +Eolien via réseau clients</t>
  </si>
  <si>
    <t>(2) يتعلق الأمر بإمدادات مغرب فوسفور ومغرب كيمياء وشركات أخرى  ورصيد المبادلات مع الجزائر وإسبانيا</t>
  </si>
  <si>
    <t xml:space="preserve">(1) الجرف الأصفر+ تهدارت+أسفي+الخواص09-13+المحطة الشمسية بورزازات والعيون وبوجدور+ الحقول الريحية  لطرفاية، لميدلت، لتازة 1، لبوجدور، جبل الحديد ، الكودية البيضا </t>
  </si>
  <si>
    <t>(1) Jorf Lasfar + Tahaddart (EET) + SAFIEC + Eolien Loi 13-09 + CSO + Parcs Eoliens Tarfaya, Midelt, Taza 1, Boujdour, Jbel Lahid, Koudia El Baida</t>
  </si>
  <si>
    <t>Barrage Abdelmoumen-Dkhila</t>
  </si>
  <si>
    <t>سد ادخيلة - عبد المومن</t>
  </si>
  <si>
    <t>Barrage Moulay Abdellah</t>
  </si>
  <si>
    <t>سد مولاي عبد الله</t>
  </si>
</sst>
</file>

<file path=xl/styles.xml><?xml version="1.0" encoding="utf-8"?>
<styleSheet xmlns="http://schemas.openxmlformats.org/spreadsheetml/2006/main">
  <numFmts count="34">
    <numFmt numFmtId="43" formatCode="_-* #,##0.00\ _€_-;\-* #,##0.00\ _€_-;_-* &quot;-&quot;??\ _€_-;_-@_-"/>
    <numFmt numFmtId="164" formatCode="0.00_)"/>
    <numFmt numFmtId="165" formatCode="[$€]\ #,##0.00;[Red][$€]\ #,##0.00\-"/>
    <numFmt numFmtId="166" formatCode="_-* #,##0.00\ _F_-;\-* #,##0.00\ _F_-;_-* \-??\ _F_-;_-@_-"/>
    <numFmt numFmtId="167" formatCode="_-* #,##0.00\ _€_-;\-* #,##0.00\ _€_-;_-* \-??\ _€_-;_-@_-"/>
    <numFmt numFmtId="168" formatCode="#\ ###\ ###.0"/>
    <numFmt numFmtId="169" formatCode="0_)"/>
    <numFmt numFmtId="170" formatCode="General_)"/>
    <numFmt numFmtId="171" formatCode="_ * #,##0.00_ ;_ * \-#,##0.00_ ;_ * \-??_ ;_ @_ "/>
    <numFmt numFmtId="172" formatCode="_-&quot;ر.س. &quot;* #,##0_-;_-&quot;ر.س. &quot;* #,##0\-;_-&quot;ر.س. &quot;* \-_-;_-@_-"/>
    <numFmt numFmtId="173" formatCode="_-&quot;ر.س. &quot;* #,##0.00_-;_-&quot;ر.س. &quot;* #,##0.00\-;_-&quot;ر.س. &quot;* \-??_-;_-@_-"/>
    <numFmt numFmtId="174" formatCode="_-* #,##0_-;_-* #,##0\-;_-* \-_-;_-@_-"/>
    <numFmt numFmtId="175" formatCode="_-* #,##0.00_-;_-* #,##0.00\-;_-* \-??_-;_-@_-"/>
    <numFmt numFmtId="176" formatCode="####"/>
    <numFmt numFmtId="177" formatCode="#,##0.0"/>
    <numFmt numFmtId="178" formatCode="0.0_)"/>
    <numFmt numFmtId="179" formatCode="0.0"/>
    <numFmt numFmtId="180" formatCode="#,##0.00;[Red]#,##0.00\-"/>
    <numFmt numFmtId="181" formatCode="#,##0.0;[Red]#,##0.0\-"/>
    <numFmt numFmtId="182" formatCode="#\ ###\ ###"/>
    <numFmt numFmtId="183" formatCode="###\ ###"/>
    <numFmt numFmtId="184" formatCode="#####"/>
    <numFmt numFmtId="185" formatCode="###\ ###\ ###"/>
    <numFmt numFmtId="186" formatCode="#\ ##0"/>
    <numFmt numFmtId="187" formatCode="_-* #,##0\ _F_-;\-* #,##0\ _F_-;_-* &quot;-&quot;\ _F_-;_-@_-"/>
    <numFmt numFmtId="188" formatCode="_-* #,##0\ &quot;F&quot;_-;\-* #,##0\ &quot;F&quot;_-;_-* &quot;-&quot;\ &quot;F&quot;_-;_-@_-"/>
    <numFmt numFmtId="189" formatCode="[$€]\ #,##0.00;[Red][$€]\ #,##0.00&quot;-&quot;"/>
    <numFmt numFmtId="190" formatCode="\-"/>
    <numFmt numFmtId="191" formatCode="#,##0;[Red]#,##0&quot;-&quot;"/>
    <numFmt numFmtId="192" formatCode="_-* #,##0.00_-;\-* #,##0.00_-;_-* &quot;-&quot;??_-;_-@_-"/>
    <numFmt numFmtId="193" formatCode="#,##0;[Red]#,##0"/>
    <numFmt numFmtId="194" formatCode="#,##0;[Red]#,##0\-"/>
    <numFmt numFmtId="195" formatCode="#,##0.0;[Red]#,##0.0&quot;-&quot;"/>
    <numFmt numFmtId="196" formatCode="_-* #,##0\ _€_-;\-* #,##0\ _€_-;_-* &quot;-&quot;??\ _€_-;_-@_-"/>
  </numFmts>
  <fonts count="81">
    <font>
      <sz val="10"/>
      <name val="Courier New"/>
      <charset val="17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G Times (WN)"/>
      <family val="1"/>
      <charset val="178"/>
    </font>
    <font>
      <sz val="10"/>
      <name val="Courier New"/>
      <family val="3"/>
    </font>
    <font>
      <sz val="10"/>
      <name val="Times New Roman"/>
      <family val="1"/>
    </font>
    <font>
      <b/>
      <sz val="30"/>
      <name val="Times New Roman"/>
      <family val="1"/>
    </font>
    <font>
      <b/>
      <sz val="18"/>
      <name val="Times New Roman"/>
      <family val="1"/>
    </font>
    <font>
      <b/>
      <sz val="40"/>
      <name val="Times New Roman"/>
      <family val="1"/>
    </font>
    <font>
      <b/>
      <sz val="24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  <font>
      <b/>
      <sz val="10"/>
      <name val="Times New Roman"/>
      <family val="1"/>
    </font>
    <font>
      <b/>
      <vertAlign val="superscript"/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color indexed="10"/>
      <name val="Times New Roman"/>
      <family val="1"/>
    </font>
    <font>
      <vertAlign val="superscript"/>
      <sz val="10"/>
      <name val="Times New Roman"/>
      <family val="1"/>
    </font>
    <font>
      <sz val="8"/>
      <name val="Times New Roman"/>
      <family val="1"/>
    </font>
    <font>
      <b/>
      <sz val="11.5"/>
      <name val="Times New Roman"/>
      <family val="1"/>
    </font>
    <font>
      <sz val="8"/>
      <color indexed="8"/>
      <name val="Times New Roman"/>
      <family val="1"/>
    </font>
    <font>
      <sz val="10"/>
      <color indexed="8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6"/>
      <name val="Times New Roman"/>
      <family val="1"/>
    </font>
    <font>
      <sz val="10"/>
      <name val="Times New Roman"/>
      <family val="1"/>
      <charset val="178"/>
    </font>
    <font>
      <b/>
      <sz val="10"/>
      <name val="Times New Roman"/>
      <family val="1"/>
      <charset val="178"/>
    </font>
    <font>
      <sz val="14"/>
      <name val="Times New Roman"/>
      <family val="1"/>
    </font>
    <font>
      <sz val="11"/>
      <name val="Times New Roman"/>
      <family val="1"/>
      <charset val="178"/>
    </font>
    <font>
      <sz val="10"/>
      <color indexed="30"/>
      <name val="Times New Roman"/>
      <family val="1"/>
    </font>
    <font>
      <b/>
      <sz val="10"/>
      <color indexed="8"/>
      <name val="Arial"/>
      <family val="2"/>
    </font>
    <font>
      <sz val="8"/>
      <name val="Times New Roman"/>
      <family val="1"/>
      <charset val="178"/>
    </font>
    <font>
      <sz val="10"/>
      <color indexed="63"/>
      <name val="Times New Roman"/>
      <family val="1"/>
    </font>
    <font>
      <b/>
      <sz val="16"/>
      <name val="Times New Roman"/>
      <family val="1"/>
      <charset val="178"/>
    </font>
    <font>
      <b/>
      <sz val="18"/>
      <name val="Times New Roman"/>
      <family val="1"/>
      <charset val="178"/>
    </font>
    <font>
      <b/>
      <sz val="14"/>
      <name val="Times New Roman"/>
      <family val="1"/>
      <charset val="178"/>
    </font>
    <font>
      <b/>
      <sz val="12"/>
      <name val="Times New Roman"/>
      <family val="1"/>
      <charset val="178"/>
    </font>
    <font>
      <sz val="12"/>
      <name val="Times New Roman"/>
      <family val="1"/>
      <charset val="178"/>
    </font>
    <font>
      <b/>
      <sz val="11"/>
      <name val="Times New Roman"/>
      <family val="1"/>
      <charset val="178"/>
    </font>
    <font>
      <b/>
      <sz val="11.5"/>
      <name val="Times New Roman"/>
      <family val="1"/>
      <charset val="178"/>
    </font>
    <font>
      <vertAlign val="superscript"/>
      <sz val="9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sz val="11"/>
      <name val="Courier New"/>
      <family val="3"/>
    </font>
    <font>
      <b/>
      <sz val="10"/>
      <name val="Arial"/>
      <family val="2"/>
      <charset val="178"/>
    </font>
    <font>
      <sz val="10"/>
      <name val="Arial"/>
      <family val="2"/>
      <charset val="178"/>
    </font>
    <font>
      <b/>
      <sz val="10"/>
      <color indexed="8"/>
      <name val="Times New Roman"/>
      <family val="1"/>
    </font>
    <font>
      <sz val="8"/>
      <name val="Arial"/>
      <family val="2"/>
      <charset val="178"/>
    </font>
    <font>
      <sz val="10"/>
      <name val="Courier New"/>
      <family val="3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4"/>
      <color rgb="FF000000"/>
      <name val="Calibri"/>
      <family val="2"/>
      <scheme val="minor"/>
    </font>
    <font>
      <sz val="12"/>
      <color theme="1"/>
      <name val="Times New Roman"/>
      <family val="1"/>
    </font>
    <font>
      <sz val="13"/>
      <color theme="1"/>
      <name val="Times New Roman"/>
      <family val="1"/>
    </font>
    <font>
      <sz val="13"/>
      <color rgb="FF000000"/>
      <name val="Calibri"/>
      <family val="2"/>
      <scheme val="minor"/>
    </font>
    <font>
      <sz val="13"/>
      <color theme="1"/>
      <name val="Calibri"/>
      <family val="2"/>
      <scheme val="minor"/>
    </font>
    <font>
      <sz val="10"/>
      <color rgb="FF000000"/>
      <name val="Courier"/>
      <family val="3"/>
    </font>
    <font>
      <sz val="9"/>
      <color indexed="9"/>
      <name val="Times New Roman"/>
      <family val="1"/>
    </font>
    <font>
      <b/>
      <vertAlign val="superscript"/>
      <sz val="9"/>
      <name val="Times New Roman"/>
      <family val="1"/>
    </font>
    <font>
      <sz val="10"/>
      <name val="Courier"/>
      <family val="3"/>
    </font>
    <font>
      <sz val="10"/>
      <name val="Courier"/>
      <family val="3"/>
    </font>
    <font>
      <sz val="8"/>
      <name val="Courier New"/>
      <family val="3"/>
    </font>
    <font>
      <sz val="10"/>
      <color rgb="FFFF0000"/>
      <name val="Times New Roman"/>
      <family val="1"/>
    </font>
    <font>
      <sz val="11"/>
      <color rgb="FFFF0000"/>
      <name val="Times New Roman"/>
      <family val="1"/>
    </font>
    <font>
      <sz val="10"/>
      <color theme="1"/>
      <name val="Times New Roman"/>
      <family val="1"/>
    </font>
    <font>
      <vertAlign val="superscript"/>
      <sz val="11"/>
      <name val="Times New Roman"/>
      <family val="1"/>
    </font>
    <font>
      <b/>
      <vertAlign val="superscript"/>
      <sz val="11"/>
      <name val="Times New Roman"/>
      <family val="1"/>
    </font>
    <font>
      <b/>
      <vertAlign val="superscript"/>
      <sz val="11"/>
      <name val="Times New Roman"/>
      <family val="1"/>
      <charset val="178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indexed="8"/>
      <name val="Times New Roman"/>
      <family val="1"/>
    </font>
    <font>
      <sz val="11"/>
      <name val="Arial"/>
      <family val="2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</font>
    <font>
      <sz val="12"/>
      <name val="Courier New"/>
      <family val="3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47">
    <xf numFmtId="164" fontId="0" fillId="0" borderId="0"/>
    <xf numFmtId="165" fontId="53" fillId="0" borderId="0" applyFill="0" applyBorder="0" applyAlignment="0" applyProtection="0"/>
    <xf numFmtId="180" fontId="53" fillId="0" borderId="0" applyFill="0" applyBorder="0" applyAlignment="0" applyProtection="0"/>
    <xf numFmtId="166" fontId="53" fillId="0" borderId="0" applyFill="0" applyBorder="0" applyAlignment="0" applyProtection="0"/>
    <xf numFmtId="167" fontId="53" fillId="0" borderId="0" applyFill="0" applyBorder="0" applyAlignment="0" applyProtection="0"/>
    <xf numFmtId="0" fontId="6" fillId="0" borderId="0"/>
    <xf numFmtId="164" fontId="7" fillId="0" borderId="0">
      <alignment horizontal="right"/>
    </xf>
    <xf numFmtId="0" fontId="8" fillId="0" borderId="0"/>
    <xf numFmtId="0" fontId="6" fillId="0" borderId="0"/>
    <xf numFmtId="164" fontId="8" fillId="0" borderId="0"/>
    <xf numFmtId="168" fontId="8" fillId="0" borderId="0"/>
    <xf numFmtId="168" fontId="8" fillId="0" borderId="0"/>
    <xf numFmtId="164" fontId="8" fillId="0" borderId="0"/>
    <xf numFmtId="169" fontId="8" fillId="0" borderId="0"/>
    <xf numFmtId="170" fontId="8" fillId="0" borderId="0"/>
    <xf numFmtId="0" fontId="6" fillId="0" borderId="0"/>
    <xf numFmtId="0" fontId="6" fillId="0" borderId="0"/>
    <xf numFmtId="0" fontId="6" fillId="0" borderId="0"/>
    <xf numFmtId="172" fontId="53" fillId="0" borderId="0" applyFill="0" applyBorder="0" applyAlignment="0" applyProtection="0"/>
    <xf numFmtId="173" fontId="53" fillId="0" borderId="0" applyFill="0" applyBorder="0" applyAlignment="0" applyProtection="0"/>
    <xf numFmtId="174" fontId="53" fillId="0" borderId="0" applyFill="0" applyBorder="0" applyAlignment="0" applyProtection="0"/>
    <xf numFmtId="175" fontId="53" fillId="0" borderId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170" fontId="62" fillId="0" borderId="0"/>
    <xf numFmtId="170" fontId="62" fillId="0" borderId="0"/>
    <xf numFmtId="169" fontId="66" fillId="0" borderId="0"/>
    <xf numFmtId="169" fontId="65" fillId="0" borderId="0"/>
    <xf numFmtId="169" fontId="65" fillId="0" borderId="0"/>
    <xf numFmtId="187" fontId="6" fillId="0" borderId="0" applyFont="0" applyFill="0" applyBorder="0" applyAlignment="0" applyProtection="0"/>
    <xf numFmtId="188" fontId="6" fillId="0" borderId="0" applyFont="0" applyFill="0" applyBorder="0" applyAlignment="0" applyProtection="0"/>
    <xf numFmtId="189" fontId="65" fillId="0" borderId="0" applyFont="0" applyFill="0" applyBorder="0" applyAlignment="0" applyProtection="0"/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  <xf numFmtId="164" fontId="3" fillId="0" borderId="0" applyFont="0" applyFill="0" applyBorder="0" applyAlignment="0" applyProtection="0"/>
    <xf numFmtId="43" fontId="65" fillId="0" borderId="0" applyFont="0" applyFill="0" applyBorder="0" applyAlignment="0" applyProtection="0"/>
    <xf numFmtId="192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97">
    <xf numFmtId="164" fontId="0" fillId="0" borderId="0" xfId="0"/>
    <xf numFmtId="164" fontId="9" fillId="0" borderId="0" xfId="0" applyFont="1" applyAlignment="1">
      <alignment vertical="center"/>
    </xf>
    <xf numFmtId="164" fontId="11" fillId="0" borderId="0" xfId="0" applyFont="1" applyAlignment="1">
      <alignment horizontal="center" vertical="center"/>
    </xf>
    <xf numFmtId="164" fontId="13" fillId="0" borderId="0" xfId="0" applyFont="1" applyAlignment="1">
      <alignment horizontal="center" vertical="center"/>
    </xf>
    <xf numFmtId="164" fontId="15" fillId="0" borderId="0" xfId="0" applyFont="1" applyAlignment="1">
      <alignment horizontal="center" vertical="center"/>
    </xf>
    <xf numFmtId="164" fontId="9" fillId="0" borderId="0" xfId="9" applyFont="1" applyAlignment="1">
      <alignment vertical="center"/>
    </xf>
    <xf numFmtId="164" fontId="16" fillId="0" borderId="0" xfId="9" applyFont="1" applyAlignment="1" applyProtection="1">
      <alignment horizontal="left" vertical="center"/>
    </xf>
    <xf numFmtId="164" fontId="11" fillId="0" borderId="0" xfId="9" applyFont="1" applyAlignment="1">
      <alignment horizontal="right" vertical="center"/>
    </xf>
    <xf numFmtId="164" fontId="9" fillId="0" borderId="0" xfId="9" applyFont="1" applyAlignment="1">
      <alignment horizontal="right" vertical="center"/>
    </xf>
    <xf numFmtId="164" fontId="15" fillId="0" borderId="0" xfId="9" applyFont="1" applyAlignment="1" applyProtection="1">
      <alignment horizontal="left" vertical="center"/>
    </xf>
    <xf numFmtId="164" fontId="15" fillId="0" borderId="0" xfId="9" applyFont="1" applyAlignment="1">
      <alignment horizontal="right" vertical="center" readingOrder="2"/>
    </xf>
    <xf numFmtId="164" fontId="9" fillId="0" borderId="0" xfId="9" applyFont="1" applyAlignment="1" applyProtection="1">
      <alignment horizontal="left" vertical="center"/>
    </xf>
    <xf numFmtId="176" fontId="17" fillId="0" borderId="0" xfId="9" applyNumberFormat="1" applyFont="1" applyFill="1" applyAlignment="1">
      <alignment horizontal="right" vertical="center" readingOrder="1"/>
    </xf>
    <xf numFmtId="164" fontId="19" fillId="0" borderId="0" xfId="9" applyFont="1" applyAlignment="1">
      <alignment vertical="center"/>
    </xf>
    <xf numFmtId="164" fontId="17" fillId="0" borderId="0" xfId="9" applyFont="1" applyAlignment="1" applyProtection="1">
      <alignment horizontal="left" vertical="center"/>
    </xf>
    <xf numFmtId="164" fontId="20" fillId="0" borderId="0" xfId="9" applyFont="1" applyAlignment="1">
      <alignment horizontal="right" vertical="center"/>
    </xf>
    <xf numFmtId="164" fontId="17" fillId="0" borderId="0" xfId="9" applyFont="1" applyAlignment="1">
      <alignment vertical="center"/>
    </xf>
    <xf numFmtId="3" fontId="9" fillId="0" borderId="0" xfId="9" applyNumberFormat="1" applyFont="1" applyAlignment="1">
      <alignment vertical="center"/>
    </xf>
    <xf numFmtId="164" fontId="19" fillId="0" borderId="0" xfId="9" applyFont="1" applyAlignment="1">
      <alignment horizontal="right" vertical="center" readingOrder="2"/>
    </xf>
    <xf numFmtId="177" fontId="9" fillId="0" borderId="0" xfId="9" applyNumberFormat="1" applyFont="1" applyAlignment="1">
      <alignment vertical="center"/>
    </xf>
    <xf numFmtId="164" fontId="15" fillId="0" borderId="0" xfId="0" applyFont="1" applyAlignment="1" applyProtection="1">
      <alignment horizontal="left" vertical="center"/>
    </xf>
    <xf numFmtId="164" fontId="15" fillId="0" borderId="0" xfId="0" applyFont="1" applyAlignment="1">
      <alignment horizontal="right" vertical="center" readingOrder="2"/>
    </xf>
    <xf numFmtId="164" fontId="15" fillId="0" borderId="0" xfId="0" applyFont="1" applyAlignment="1">
      <alignment vertical="center"/>
    </xf>
    <xf numFmtId="178" fontId="9" fillId="0" borderId="0" xfId="0" applyNumberFormat="1" applyFont="1" applyAlignment="1">
      <alignment vertical="center"/>
    </xf>
    <xf numFmtId="164" fontId="17" fillId="0" borderId="0" xfId="0" applyFont="1" applyAlignment="1">
      <alignment vertical="center"/>
    </xf>
    <xf numFmtId="164" fontId="9" fillId="0" borderId="0" xfId="0" applyFont="1" applyAlignment="1">
      <alignment horizontal="right" vertical="center" readingOrder="2"/>
    </xf>
    <xf numFmtId="164" fontId="17" fillId="0" borderId="0" xfId="0" applyFont="1" applyAlignment="1" applyProtection="1">
      <alignment horizontal="left" vertical="center"/>
    </xf>
    <xf numFmtId="164" fontId="20" fillId="0" borderId="0" xfId="0" applyFont="1" applyAlignment="1">
      <alignment horizontal="right" vertical="center" readingOrder="2"/>
    </xf>
    <xf numFmtId="164" fontId="9" fillId="0" borderId="0" xfId="0" applyFont="1" applyAlignment="1" applyProtection="1">
      <alignment horizontal="left" vertical="center"/>
    </xf>
    <xf numFmtId="177" fontId="9" fillId="0" borderId="0" xfId="0" applyNumberFormat="1" applyFont="1" applyAlignment="1">
      <alignment vertical="center"/>
    </xf>
    <xf numFmtId="164" fontId="19" fillId="0" borderId="0" xfId="0" applyFont="1" applyAlignment="1">
      <alignment vertical="center"/>
    </xf>
    <xf numFmtId="164" fontId="19" fillId="0" borderId="0" xfId="0" applyFont="1" applyAlignment="1">
      <alignment horizontal="right" vertical="center" readingOrder="2"/>
    </xf>
    <xf numFmtId="177" fontId="17" fillId="0" borderId="0" xfId="0" applyNumberFormat="1" applyFont="1" applyAlignment="1">
      <alignment vertical="center"/>
    </xf>
    <xf numFmtId="164" fontId="17" fillId="0" borderId="0" xfId="0" applyFont="1" applyAlignment="1" applyProtection="1">
      <alignment horizontal="left" vertical="center" wrapText="1"/>
    </xf>
    <xf numFmtId="178" fontId="9" fillId="0" borderId="0" xfId="9" applyNumberFormat="1" applyFont="1" applyAlignment="1">
      <alignment vertical="center"/>
    </xf>
    <xf numFmtId="164" fontId="19" fillId="0" borderId="0" xfId="9" applyFont="1" applyAlignment="1">
      <alignment horizontal="right" vertical="center"/>
    </xf>
    <xf numFmtId="1" fontId="17" fillId="0" borderId="0" xfId="9" applyNumberFormat="1" applyFont="1" applyAlignment="1">
      <alignment vertical="center"/>
    </xf>
    <xf numFmtId="179" fontId="9" fillId="0" borderId="0" xfId="9" applyNumberFormat="1" applyFont="1" applyAlignment="1">
      <alignment vertical="center"/>
    </xf>
    <xf numFmtId="164" fontId="23" fillId="0" borderId="0" xfId="9" applyFont="1" applyAlignment="1" applyProtection="1">
      <alignment horizontal="left" vertical="center"/>
    </xf>
    <xf numFmtId="164" fontId="9" fillId="0" borderId="0" xfId="9" applyFont="1" applyAlignment="1">
      <alignment horizontal="right" vertical="center" readingOrder="2"/>
    </xf>
    <xf numFmtId="169" fontId="23" fillId="0" borderId="0" xfId="0" applyNumberFormat="1" applyFont="1" applyAlignment="1" applyProtection="1">
      <alignment horizontal="left" vertical="center"/>
    </xf>
    <xf numFmtId="169" fontId="9" fillId="0" borderId="0" xfId="0" applyNumberFormat="1" applyFont="1" applyAlignment="1">
      <alignment vertical="center"/>
    </xf>
    <xf numFmtId="169" fontId="9" fillId="0" borderId="0" xfId="0" applyNumberFormat="1" applyFont="1" applyAlignment="1">
      <alignment horizontal="right" vertical="center" readingOrder="2"/>
    </xf>
    <xf numFmtId="164" fontId="23" fillId="0" borderId="0" xfId="9" applyFont="1" applyAlignment="1">
      <alignment horizontal="left" vertical="center"/>
    </xf>
    <xf numFmtId="176" fontId="17" fillId="0" borderId="0" xfId="9" applyNumberFormat="1" applyFont="1" applyAlignment="1">
      <alignment horizontal="center" vertical="center"/>
    </xf>
    <xf numFmtId="164" fontId="16" fillId="0" borderId="0" xfId="0" applyFont="1" applyAlignment="1" applyProtection="1">
      <alignment horizontal="left" vertical="center"/>
    </xf>
    <xf numFmtId="164" fontId="11" fillId="0" borderId="0" xfId="0" applyFont="1" applyAlignment="1">
      <alignment horizontal="right" vertical="center" readingOrder="2"/>
    </xf>
    <xf numFmtId="164" fontId="16" fillId="0" borderId="0" xfId="0" applyFont="1" applyAlignment="1">
      <alignment horizontal="right" vertical="center" readingOrder="2"/>
    </xf>
    <xf numFmtId="181" fontId="9" fillId="0" borderId="0" xfId="2" applyNumberFormat="1" applyFont="1" applyFill="1" applyBorder="1" applyAlignment="1" applyProtection="1">
      <alignment vertical="center"/>
    </xf>
    <xf numFmtId="164" fontId="9" fillId="0" borderId="0" xfId="0" applyFont="1" applyAlignment="1">
      <alignment horizontal="right" vertical="center"/>
    </xf>
    <xf numFmtId="3" fontId="9" fillId="0" borderId="0" xfId="0" applyNumberFormat="1" applyFont="1" applyAlignment="1">
      <alignment vertical="center"/>
    </xf>
    <xf numFmtId="182" fontId="23" fillId="0" borderId="0" xfId="0" applyNumberFormat="1" applyFont="1" applyAlignment="1" applyProtection="1">
      <alignment horizontal="left" vertical="center"/>
    </xf>
    <xf numFmtId="182" fontId="25" fillId="0" borderId="0" xfId="0" applyNumberFormat="1" applyFont="1" applyAlignment="1" applyProtection="1">
      <alignment horizontal="left" vertical="center"/>
    </xf>
    <xf numFmtId="183" fontId="21" fillId="0" borderId="0" xfId="0" applyNumberFormat="1" applyFont="1" applyAlignment="1">
      <alignment vertical="center"/>
    </xf>
    <xf numFmtId="164" fontId="26" fillId="0" borderId="0" xfId="0" applyFont="1" applyAlignment="1">
      <alignment horizontal="right" vertical="center" readingOrder="2"/>
    </xf>
    <xf numFmtId="164" fontId="23" fillId="0" borderId="0" xfId="0" applyFont="1" applyAlignment="1">
      <alignment vertical="center"/>
    </xf>
    <xf numFmtId="164" fontId="23" fillId="0" borderId="0" xfId="0" applyFont="1" applyAlignment="1" applyProtection="1">
      <alignment horizontal="left" vertical="center"/>
    </xf>
    <xf numFmtId="164" fontId="27" fillId="0" borderId="0" xfId="0" applyFont="1" applyAlignment="1">
      <alignment vertical="center"/>
    </xf>
    <xf numFmtId="164" fontId="11" fillId="0" borderId="0" xfId="0" applyFont="1" applyAlignment="1">
      <alignment horizontal="right" vertical="center"/>
    </xf>
    <xf numFmtId="164" fontId="17" fillId="0" borderId="0" xfId="0" applyFont="1" applyAlignment="1">
      <alignment horizontal="right" vertical="center"/>
    </xf>
    <xf numFmtId="177" fontId="17" fillId="0" borderId="0" xfId="0" applyNumberFormat="1" applyFont="1" applyAlignment="1">
      <alignment horizontal="right" vertical="center"/>
    </xf>
    <xf numFmtId="164" fontId="20" fillId="0" borderId="0" xfId="0" applyFont="1" applyAlignment="1">
      <alignment horizontal="right" vertical="center"/>
    </xf>
    <xf numFmtId="177" fontId="9" fillId="0" borderId="0" xfId="0" applyNumberFormat="1" applyFont="1" applyAlignment="1">
      <alignment horizontal="right" vertical="center"/>
    </xf>
    <xf numFmtId="164" fontId="19" fillId="0" borderId="0" xfId="0" applyFont="1" applyAlignment="1">
      <alignment vertical="center" readingOrder="2"/>
    </xf>
    <xf numFmtId="164" fontId="28" fillId="0" borderId="0" xfId="0" applyFont="1" applyAlignment="1">
      <alignment vertical="center"/>
    </xf>
    <xf numFmtId="164" fontId="20" fillId="2" borderId="0" xfId="0" applyFont="1" applyFill="1" applyAlignment="1">
      <alignment horizontal="right" vertical="center"/>
    </xf>
    <xf numFmtId="164" fontId="17" fillId="0" borderId="0" xfId="0" applyFont="1" applyAlignment="1">
      <alignment horizontal="left" vertical="center"/>
    </xf>
    <xf numFmtId="176" fontId="17" fillId="0" borderId="0" xfId="0" applyNumberFormat="1" applyFont="1" applyAlignment="1">
      <alignment horizontal="right" vertical="center"/>
    </xf>
    <xf numFmtId="164" fontId="9" fillId="0" borderId="0" xfId="9" applyFont="1"/>
    <xf numFmtId="0" fontId="9" fillId="0" borderId="0" xfId="17" applyFont="1" applyAlignment="1">
      <alignment vertical="center"/>
    </xf>
    <xf numFmtId="176" fontId="17" fillId="0" borderId="0" xfId="9" applyNumberFormat="1" applyFont="1" applyAlignment="1">
      <alignment horizontal="right" vertical="center"/>
    </xf>
    <xf numFmtId="177" fontId="17" fillId="0" borderId="0" xfId="9" applyNumberFormat="1" applyFont="1" applyAlignment="1">
      <alignment vertical="center"/>
    </xf>
    <xf numFmtId="164" fontId="20" fillId="0" borderId="0" xfId="9" applyFont="1" applyAlignment="1">
      <alignment vertical="center"/>
    </xf>
    <xf numFmtId="164" fontId="28" fillId="0" borderId="0" xfId="9" applyFont="1" applyAlignment="1">
      <alignment vertical="center"/>
    </xf>
    <xf numFmtId="164" fontId="28" fillId="0" borderId="0" xfId="9" applyFont="1"/>
    <xf numFmtId="164" fontId="20" fillId="0" borderId="0" xfId="9" applyFont="1" applyAlignment="1">
      <alignment horizontal="right" vertical="center" readingOrder="2"/>
    </xf>
    <xf numFmtId="164" fontId="9" fillId="0" borderId="0" xfId="9" applyFont="1" applyAlignment="1">
      <alignment horizontal="left" vertical="center"/>
    </xf>
    <xf numFmtId="164" fontId="19" fillId="0" borderId="0" xfId="9" applyFont="1"/>
    <xf numFmtId="164" fontId="20" fillId="0" borderId="0" xfId="9" applyFont="1"/>
    <xf numFmtId="177" fontId="17" fillId="0" borderId="0" xfId="9" applyNumberFormat="1" applyFont="1"/>
    <xf numFmtId="164" fontId="20" fillId="0" borderId="0" xfId="9" applyFont="1" applyAlignment="1">
      <alignment vertical="center" readingOrder="2"/>
    </xf>
    <xf numFmtId="176" fontId="28" fillId="0" borderId="0" xfId="9" applyNumberFormat="1" applyFont="1" applyAlignment="1">
      <alignment vertical="center"/>
    </xf>
    <xf numFmtId="176" fontId="17" fillId="0" borderId="0" xfId="9" applyNumberFormat="1" applyFont="1" applyAlignment="1">
      <alignment vertical="center"/>
    </xf>
    <xf numFmtId="164" fontId="19" fillId="0" borderId="0" xfId="0" applyFont="1"/>
    <xf numFmtId="164" fontId="9" fillId="0" borderId="0" xfId="0" applyFont="1"/>
    <xf numFmtId="1" fontId="9" fillId="0" borderId="0" xfId="0" applyNumberFormat="1" applyFont="1"/>
    <xf numFmtId="1" fontId="9" fillId="0" borderId="0" xfId="0" applyNumberFormat="1" applyFont="1" applyAlignment="1">
      <alignment vertical="center"/>
    </xf>
    <xf numFmtId="164" fontId="32" fillId="0" borderId="0" xfId="0" applyFont="1"/>
    <xf numFmtId="164" fontId="9" fillId="0" borderId="0" xfId="0" applyFont="1" applyAlignment="1" applyProtection="1">
      <alignment horizontal="right" vertical="center"/>
    </xf>
    <xf numFmtId="177" fontId="9" fillId="0" borderId="0" xfId="0" applyNumberFormat="1" applyFont="1"/>
    <xf numFmtId="164" fontId="19" fillId="0" borderId="0" xfId="0" applyFont="1" applyAlignment="1">
      <alignment horizontal="right" vertical="center"/>
    </xf>
    <xf numFmtId="0" fontId="17" fillId="0" borderId="0" xfId="15" applyFont="1" applyFill="1" applyAlignment="1">
      <alignment horizontal="left" vertical="center"/>
    </xf>
    <xf numFmtId="164" fontId="20" fillId="0" borderId="0" xfId="0" applyFont="1"/>
    <xf numFmtId="0" fontId="9" fillId="0" borderId="0" xfId="15" applyFont="1" applyFill="1" applyAlignment="1">
      <alignment horizontal="left" vertical="center" readingOrder="1"/>
    </xf>
    <xf numFmtId="164" fontId="30" fillId="0" borderId="0" xfId="9" applyFont="1" applyAlignment="1" applyProtection="1">
      <alignment horizontal="left" vertical="center"/>
    </xf>
    <xf numFmtId="177" fontId="9" fillId="0" borderId="0" xfId="17" applyNumberFormat="1" applyFont="1" applyAlignment="1">
      <alignment vertical="center"/>
    </xf>
    <xf numFmtId="0" fontId="17" fillId="0" borderId="0" xfId="15" applyFont="1" applyFill="1" applyAlignment="1">
      <alignment vertical="center"/>
    </xf>
    <xf numFmtId="169" fontId="9" fillId="0" borderId="0" xfId="8" applyNumberFormat="1" applyFont="1" applyFill="1" applyAlignment="1">
      <alignment vertical="center"/>
    </xf>
    <xf numFmtId="164" fontId="19" fillId="0" borderId="0" xfId="0" applyFont="1" applyAlignment="1">
      <alignment horizontal="right"/>
    </xf>
    <xf numFmtId="164" fontId="20" fillId="0" borderId="0" xfId="0" applyFont="1" applyAlignment="1">
      <alignment vertical="center"/>
    </xf>
    <xf numFmtId="164" fontId="34" fillId="0" borderId="0" xfId="0" applyFont="1" applyAlignment="1" applyProtection="1">
      <alignment horizontal="left"/>
    </xf>
    <xf numFmtId="177" fontId="34" fillId="0" borderId="0" xfId="0" applyNumberFormat="1" applyFont="1"/>
    <xf numFmtId="176" fontId="28" fillId="0" borderId="0" xfId="0" applyNumberFormat="1" applyFont="1" applyAlignment="1">
      <alignment horizontal="center" vertical="center"/>
    </xf>
    <xf numFmtId="164" fontId="11" fillId="0" borderId="0" xfId="9" applyFont="1" applyAlignment="1">
      <alignment vertical="center"/>
    </xf>
    <xf numFmtId="0" fontId="0" fillId="0" borderId="0" xfId="0" applyNumberFormat="1"/>
    <xf numFmtId="164" fontId="9" fillId="0" borderId="0" xfId="9" applyFont="1" applyAlignment="1" applyProtection="1">
      <alignment horizontal="right" vertical="center"/>
    </xf>
    <xf numFmtId="0" fontId="9" fillId="0" borderId="0" xfId="17" applyFont="1" applyAlignment="1" applyProtection="1">
      <alignment horizontal="left" vertical="center"/>
    </xf>
    <xf numFmtId="3" fontId="30" fillId="0" borderId="0" xfId="9" applyNumberFormat="1" applyFont="1" applyAlignment="1">
      <alignment horizontal="right" vertical="center"/>
    </xf>
    <xf numFmtId="3" fontId="17" fillId="0" borderId="0" xfId="9" applyNumberFormat="1" applyFont="1" applyAlignment="1">
      <alignment horizontal="right" vertical="center"/>
    </xf>
    <xf numFmtId="1" fontId="30" fillId="0" borderId="0" xfId="9" applyNumberFormat="1" applyFont="1" applyAlignment="1" applyProtection="1">
      <alignment horizontal="left" vertical="center"/>
    </xf>
    <xf numFmtId="3" fontId="30" fillId="0" borderId="0" xfId="9" applyNumberFormat="1" applyFont="1" applyAlignment="1">
      <alignment vertical="center"/>
    </xf>
    <xf numFmtId="1" fontId="9" fillId="0" borderId="0" xfId="9" applyNumberFormat="1" applyFont="1" applyAlignment="1">
      <alignment horizontal="right" vertical="center"/>
    </xf>
    <xf numFmtId="164" fontId="30" fillId="0" borderId="0" xfId="9" applyFont="1" applyAlignment="1">
      <alignment vertical="center"/>
    </xf>
    <xf numFmtId="164" fontId="30" fillId="0" borderId="0" xfId="9" applyFont="1" applyAlignment="1">
      <alignment horizontal="left" vertical="center"/>
    </xf>
    <xf numFmtId="0" fontId="17" fillId="0" borderId="0" xfId="17" applyFont="1" applyAlignment="1">
      <alignment vertical="center"/>
    </xf>
    <xf numFmtId="0" fontId="15" fillId="0" borderId="0" xfId="17" applyFont="1" applyAlignment="1" applyProtection="1">
      <alignment horizontal="left" vertical="center"/>
    </xf>
    <xf numFmtId="0" fontId="15" fillId="0" borderId="0" xfId="17" applyFont="1" applyAlignment="1">
      <alignment vertical="center"/>
    </xf>
    <xf numFmtId="0" fontId="27" fillId="0" borderId="0" xfId="17" applyFont="1" applyAlignment="1">
      <alignment vertical="center"/>
    </xf>
    <xf numFmtId="0" fontId="19" fillId="0" borderId="0" xfId="17" applyFont="1" applyAlignment="1">
      <alignment vertical="center"/>
    </xf>
    <xf numFmtId="177" fontId="9" fillId="0" borderId="0" xfId="9" applyNumberFormat="1" applyFont="1"/>
    <xf numFmtId="177" fontId="21" fillId="0" borderId="0" xfId="0" applyNumberFormat="1" applyFont="1" applyAlignment="1">
      <alignment vertical="center"/>
    </xf>
    <xf numFmtId="179" fontId="9" fillId="0" borderId="0" xfId="17" applyNumberFormat="1" applyFont="1" applyAlignment="1">
      <alignment vertical="center"/>
    </xf>
    <xf numFmtId="0" fontId="23" fillId="0" borderId="0" xfId="17" applyFont="1" applyAlignment="1">
      <alignment vertical="center"/>
    </xf>
    <xf numFmtId="164" fontId="23" fillId="0" borderId="0" xfId="0" applyFont="1" applyAlignment="1">
      <alignment horizontal="right" vertical="center" readingOrder="2"/>
    </xf>
    <xf numFmtId="176" fontId="24" fillId="0" borderId="0" xfId="0" applyNumberFormat="1" applyFont="1" applyAlignment="1">
      <alignment horizontal="right" vertical="center"/>
    </xf>
    <xf numFmtId="164" fontId="29" fillId="0" borderId="0" xfId="0" applyFont="1" applyAlignment="1">
      <alignment vertical="center"/>
    </xf>
    <xf numFmtId="185" fontId="9" fillId="0" borderId="0" xfId="0" applyNumberFormat="1" applyFont="1" applyAlignment="1" applyProtection="1">
      <alignment horizontal="right" vertical="center"/>
    </xf>
    <xf numFmtId="185" fontId="29" fillId="0" borderId="0" xfId="0" applyNumberFormat="1" applyFont="1" applyAlignment="1">
      <alignment horizontal="right" vertical="center"/>
    </xf>
    <xf numFmtId="164" fontId="16" fillId="0" borderId="0" xfId="0" applyFont="1" applyAlignment="1">
      <alignment horizontal="right" vertical="center"/>
    </xf>
    <xf numFmtId="185" fontId="9" fillId="0" borderId="0" xfId="0" applyNumberFormat="1" applyFont="1" applyAlignment="1">
      <alignment horizontal="right" vertical="center"/>
    </xf>
    <xf numFmtId="164" fontId="17" fillId="0" borderId="0" xfId="9" applyFont="1" applyAlignment="1">
      <alignment horizontal="right" vertical="center"/>
    </xf>
    <xf numFmtId="0" fontId="17" fillId="0" borderId="0" xfId="9" applyNumberFormat="1" applyFont="1" applyAlignment="1">
      <alignment horizontal="right"/>
    </xf>
    <xf numFmtId="164" fontId="9" fillId="0" borderId="0" xfId="9" applyFont="1" applyAlignment="1"/>
    <xf numFmtId="183" fontId="9" fillId="0" borderId="0" xfId="9" applyNumberFormat="1" applyFont="1" applyAlignment="1">
      <alignment vertical="center"/>
    </xf>
    <xf numFmtId="164" fontId="17" fillId="0" borderId="0" xfId="9" applyFont="1" applyAlignment="1">
      <alignment horizontal="right" vertical="center" readingOrder="2"/>
    </xf>
    <xf numFmtId="164" fontId="9" fillId="0" borderId="0" xfId="9" applyFont="1" applyAlignment="1" applyProtection="1">
      <alignment horizontal="left"/>
    </xf>
    <xf numFmtId="164" fontId="9" fillId="0" borderId="0" xfId="9" applyFont="1" applyAlignment="1">
      <alignment horizontal="right"/>
    </xf>
    <xf numFmtId="164" fontId="20" fillId="0" borderId="0" xfId="9" applyFont="1" applyAlignment="1" applyProtection="1">
      <alignment horizontal="left" vertical="center"/>
    </xf>
    <xf numFmtId="164" fontId="17" fillId="0" borderId="0" xfId="9" applyFont="1" applyAlignment="1">
      <alignment horizontal="center" vertical="center"/>
    </xf>
    <xf numFmtId="164" fontId="9" fillId="0" borderId="0" xfId="9" applyFont="1" applyAlignment="1">
      <alignment horizontal="center" vertical="center"/>
    </xf>
    <xf numFmtId="164" fontId="9" fillId="0" borderId="0" xfId="9" applyFont="1" applyAlignment="1" applyProtection="1">
      <alignment horizontal="center" vertical="center"/>
    </xf>
    <xf numFmtId="164" fontId="23" fillId="0" borderId="0" xfId="9" applyFont="1" applyAlignment="1">
      <alignment vertical="center"/>
    </xf>
    <xf numFmtId="164" fontId="9" fillId="0" borderId="0" xfId="9" applyFont="1" applyFill="1" applyAlignment="1">
      <alignment vertical="center"/>
    </xf>
    <xf numFmtId="164" fontId="9" fillId="0" borderId="0" xfId="9" applyFont="1" applyFill="1" applyAlignment="1">
      <alignment horizontal="right" vertical="center"/>
    </xf>
    <xf numFmtId="164" fontId="16" fillId="0" borderId="0" xfId="9" applyFont="1" applyFill="1" applyAlignment="1" applyProtection="1">
      <alignment horizontal="left" vertical="center"/>
    </xf>
    <xf numFmtId="164" fontId="11" fillId="0" borderId="0" xfId="9" applyFont="1" applyFill="1" applyAlignment="1">
      <alignment vertical="center"/>
    </xf>
    <xf numFmtId="164" fontId="17" fillId="0" borderId="0" xfId="9" applyFont="1" applyFill="1" applyAlignment="1">
      <alignment horizontal="right" vertical="center"/>
    </xf>
    <xf numFmtId="164" fontId="15" fillId="0" borderId="0" xfId="9" applyFont="1" applyFill="1" applyAlignment="1" applyProtection="1">
      <alignment horizontal="left" vertical="center"/>
    </xf>
    <xf numFmtId="164" fontId="15" fillId="0" borderId="0" xfId="9" applyFont="1" applyFill="1" applyAlignment="1">
      <alignment horizontal="right" vertical="center" readingOrder="2"/>
    </xf>
    <xf numFmtId="164" fontId="17" fillId="0" borderId="0" xfId="9" applyFont="1" applyFill="1" applyAlignment="1">
      <alignment vertical="center"/>
    </xf>
    <xf numFmtId="164" fontId="17" fillId="0" borderId="0" xfId="9" applyFont="1" applyFill="1" applyAlignment="1" applyProtection="1">
      <alignment horizontal="left" vertical="center"/>
    </xf>
    <xf numFmtId="164" fontId="20" fillId="0" borderId="0" xfId="9" applyFont="1" applyFill="1" applyAlignment="1">
      <alignment horizontal="right" vertical="center"/>
    </xf>
    <xf numFmtId="164" fontId="9" fillId="0" borderId="0" xfId="9" applyFont="1" applyFill="1" applyAlignment="1" applyProtection="1">
      <alignment horizontal="left" vertical="center"/>
    </xf>
    <xf numFmtId="177" fontId="9" fillId="0" borderId="0" xfId="9" applyNumberFormat="1" applyFont="1" applyFill="1" applyAlignment="1">
      <alignment horizontal="right" vertical="center"/>
    </xf>
    <xf numFmtId="164" fontId="19" fillId="0" borderId="0" xfId="9" applyFont="1" applyFill="1" applyAlignment="1">
      <alignment horizontal="right" vertical="center" readingOrder="2"/>
    </xf>
    <xf numFmtId="164" fontId="9" fillId="0" borderId="0" xfId="9" applyFont="1" applyFill="1" applyBorder="1" applyAlignment="1">
      <alignment vertical="center"/>
    </xf>
    <xf numFmtId="164" fontId="20" fillId="0" borderId="0" xfId="9" applyFont="1" applyFill="1" applyAlignment="1">
      <alignment horizontal="right" vertical="center" readingOrder="2"/>
    </xf>
    <xf numFmtId="3" fontId="9" fillId="0" borderId="0" xfId="9" applyNumberFormat="1" applyFont="1" applyFill="1" applyAlignment="1">
      <alignment horizontal="right" vertical="center"/>
    </xf>
    <xf numFmtId="185" fontId="9" fillId="0" borderId="0" xfId="9" applyNumberFormat="1" applyFont="1" applyFill="1" applyAlignment="1">
      <alignment horizontal="right" vertical="center"/>
    </xf>
    <xf numFmtId="164" fontId="23" fillId="0" borderId="0" xfId="9" applyFont="1" applyFill="1" applyAlignment="1">
      <alignment vertical="center"/>
    </xf>
    <xf numFmtId="164" fontId="23" fillId="0" borderId="0" xfId="9" applyFont="1" applyFill="1" applyAlignment="1">
      <alignment horizontal="right" vertical="center" readingOrder="2"/>
    </xf>
    <xf numFmtId="182" fontId="9" fillId="0" borderId="0" xfId="9" applyNumberFormat="1" applyFont="1" applyFill="1" applyAlignment="1" applyProtection="1">
      <alignment horizontal="right" vertical="center"/>
    </xf>
    <xf numFmtId="0" fontId="0" fillId="0" borderId="0" xfId="0" applyNumberFormat="1" applyBorder="1"/>
    <xf numFmtId="164" fontId="9" fillId="0" borderId="0" xfId="9" applyFont="1" applyFill="1" applyAlignment="1">
      <alignment horizontal="right" vertical="center" readingOrder="2"/>
    </xf>
    <xf numFmtId="164" fontId="30" fillId="0" borderId="0" xfId="9" applyFont="1" applyFill="1" applyAlignment="1">
      <alignment vertical="center"/>
    </xf>
    <xf numFmtId="164" fontId="36" fillId="0" borderId="0" xfId="9" applyFont="1" applyFill="1" applyAlignment="1">
      <alignment horizontal="left" vertical="center"/>
    </xf>
    <xf numFmtId="164" fontId="30" fillId="0" borderId="0" xfId="9" applyFont="1" applyFill="1" applyAlignment="1">
      <alignment horizontal="right" vertical="center" readingOrder="2"/>
    </xf>
    <xf numFmtId="164" fontId="36" fillId="0" borderId="0" xfId="9" applyFont="1" applyFill="1" applyAlignment="1">
      <alignment vertical="center"/>
    </xf>
    <xf numFmtId="164" fontId="37" fillId="0" borderId="0" xfId="0" applyFont="1" applyFill="1" applyAlignment="1">
      <alignment horizontal="left" indent="1"/>
    </xf>
    <xf numFmtId="1" fontId="9" fillId="0" borderId="0" xfId="9" applyNumberFormat="1" applyFont="1" applyAlignment="1">
      <alignment vertical="center"/>
    </xf>
    <xf numFmtId="164" fontId="38" fillId="0" borderId="0" xfId="9" applyFont="1" applyAlignment="1" applyProtection="1">
      <alignment horizontal="left" vertical="center"/>
    </xf>
    <xf numFmtId="1" fontId="30" fillId="0" borderId="0" xfId="9" applyNumberFormat="1" applyFont="1" applyAlignment="1">
      <alignment vertical="center"/>
    </xf>
    <xf numFmtId="164" fontId="39" fillId="0" borderId="0" xfId="9" applyFont="1" applyAlignment="1">
      <alignment horizontal="right" vertical="center"/>
    </xf>
    <xf numFmtId="164" fontId="30" fillId="0" borderId="0" xfId="9" applyFont="1" applyAlignment="1">
      <alignment horizontal="right" vertical="center"/>
    </xf>
    <xf numFmtId="164" fontId="40" fillId="0" borderId="0" xfId="9" applyFont="1" applyAlignment="1" applyProtection="1">
      <alignment horizontal="left" vertical="center"/>
    </xf>
    <xf numFmtId="164" fontId="40" fillId="0" borderId="0" xfId="9" applyFont="1" applyAlignment="1">
      <alignment horizontal="right" vertical="center" readingOrder="2"/>
    </xf>
    <xf numFmtId="3" fontId="9" fillId="0" borderId="0" xfId="9" applyNumberFormat="1" applyFont="1" applyAlignment="1">
      <alignment horizontal="right" vertical="center"/>
    </xf>
    <xf numFmtId="164" fontId="33" fillId="0" borderId="0" xfId="9" applyFont="1" applyAlignment="1">
      <alignment horizontal="right" vertical="center" readingOrder="2"/>
    </xf>
    <xf numFmtId="164" fontId="33" fillId="0" borderId="0" xfId="9" applyFont="1" applyAlignment="1">
      <alignment horizontal="right" vertical="center"/>
    </xf>
    <xf numFmtId="3" fontId="17" fillId="0" borderId="0" xfId="9" applyNumberFormat="1" applyFont="1" applyAlignment="1">
      <alignment vertical="center"/>
    </xf>
    <xf numFmtId="1" fontId="40" fillId="0" borderId="0" xfId="9" applyNumberFormat="1" applyFont="1" applyAlignment="1" applyProtection="1">
      <alignment horizontal="left" vertical="center"/>
    </xf>
    <xf numFmtId="1" fontId="41" fillId="0" borderId="0" xfId="9" applyNumberFormat="1" applyFont="1" applyAlignment="1">
      <alignment vertical="center"/>
    </xf>
    <xf numFmtId="1" fontId="42" fillId="0" borderId="0" xfId="9" applyNumberFormat="1" applyFont="1" applyAlignment="1">
      <alignment vertical="center"/>
    </xf>
    <xf numFmtId="1" fontId="31" fillId="0" borderId="0" xfId="9" applyNumberFormat="1" applyFont="1" applyAlignment="1" applyProtection="1">
      <alignment horizontal="right" vertical="center" readingOrder="1"/>
    </xf>
    <xf numFmtId="1" fontId="31" fillId="0" borderId="0" xfId="9" applyNumberFormat="1" applyFont="1" applyAlignment="1" applyProtection="1">
      <alignment horizontal="right" vertical="center"/>
    </xf>
    <xf numFmtId="164" fontId="43" fillId="0" borderId="0" xfId="9" applyFont="1" applyAlignment="1">
      <alignment vertical="center"/>
    </xf>
    <xf numFmtId="1" fontId="31" fillId="0" borderId="0" xfId="9" applyNumberFormat="1" applyFont="1" applyAlignment="1">
      <alignment horizontal="right" vertical="center"/>
    </xf>
    <xf numFmtId="1" fontId="30" fillId="0" borderId="0" xfId="9" applyNumberFormat="1" applyFont="1" applyAlignment="1">
      <alignment horizontal="right" vertical="center"/>
    </xf>
    <xf numFmtId="164" fontId="31" fillId="0" borderId="0" xfId="9" applyFont="1" applyAlignment="1">
      <alignment vertical="center"/>
    </xf>
    <xf numFmtId="182" fontId="9" fillId="0" borderId="0" xfId="9" applyNumberFormat="1" applyFont="1" applyAlignment="1">
      <alignment vertical="center"/>
    </xf>
    <xf numFmtId="1" fontId="17" fillId="0" borderId="0" xfId="9" applyNumberFormat="1" applyFont="1" applyAlignment="1" applyProtection="1">
      <alignment horizontal="left" vertical="center"/>
    </xf>
    <xf numFmtId="186" fontId="31" fillId="0" borderId="0" xfId="9" applyNumberFormat="1" applyFont="1" applyAlignment="1">
      <alignment vertical="center"/>
    </xf>
    <xf numFmtId="164" fontId="42" fillId="0" borderId="0" xfId="9" applyFont="1" applyAlignment="1">
      <alignment horizontal="right" vertical="center"/>
    </xf>
    <xf numFmtId="164" fontId="27" fillId="0" borderId="0" xfId="9" applyFont="1" applyAlignment="1">
      <alignment vertical="center"/>
    </xf>
    <xf numFmtId="186" fontId="30" fillId="0" borderId="0" xfId="9" applyNumberFormat="1" applyFont="1" applyAlignment="1">
      <alignment horizontal="right" vertical="center"/>
    </xf>
    <xf numFmtId="164" fontId="30" fillId="0" borderId="0" xfId="9" applyFont="1" applyAlignment="1">
      <alignment horizontal="right" vertical="center" readingOrder="2"/>
    </xf>
    <xf numFmtId="164" fontId="19" fillId="0" borderId="0" xfId="9" applyFont="1" applyAlignment="1" applyProtection="1">
      <alignment horizontal="left" vertical="center"/>
    </xf>
    <xf numFmtId="169" fontId="17" fillId="0" borderId="0" xfId="9" applyNumberFormat="1" applyFont="1" applyAlignment="1">
      <alignment horizontal="right" vertical="center"/>
    </xf>
    <xf numFmtId="169" fontId="9" fillId="0" borderId="0" xfId="9" applyNumberFormat="1" applyFont="1" applyAlignment="1">
      <alignment horizontal="right" vertical="center"/>
    </xf>
    <xf numFmtId="185" fontId="9" fillId="0" borderId="0" xfId="9" applyNumberFormat="1" applyFont="1" applyAlignment="1">
      <alignment horizontal="right" vertical="center"/>
    </xf>
    <xf numFmtId="185" fontId="9" fillId="0" borderId="0" xfId="9" applyNumberFormat="1" applyFont="1" applyAlignment="1">
      <alignment vertical="center"/>
    </xf>
    <xf numFmtId="164" fontId="19" fillId="0" borderId="0" xfId="9" applyFont="1" applyAlignment="1">
      <alignment horizontal="left" vertical="center"/>
    </xf>
    <xf numFmtId="182" fontId="9" fillId="0" borderId="0" xfId="9" applyNumberFormat="1" applyFont="1" applyAlignment="1">
      <alignment horizontal="right" vertical="center"/>
    </xf>
    <xf numFmtId="182" fontId="17" fillId="0" borderId="0" xfId="9" applyNumberFormat="1" applyFont="1" applyAlignment="1">
      <alignment horizontal="right" vertical="center"/>
    </xf>
    <xf numFmtId="164" fontId="29" fillId="0" borderId="0" xfId="9" applyFont="1" applyAlignment="1">
      <alignment horizontal="right" vertical="center"/>
    </xf>
    <xf numFmtId="164" fontId="16" fillId="0" borderId="0" xfId="9" applyFont="1" applyAlignment="1">
      <alignment horizontal="right" vertical="center" readingOrder="2"/>
    </xf>
    <xf numFmtId="0" fontId="8" fillId="0" borderId="0" xfId="9" applyNumberFormat="1"/>
    <xf numFmtId="169" fontId="9" fillId="0" borderId="0" xfId="9" applyNumberFormat="1" applyFont="1" applyAlignment="1" applyProtection="1">
      <alignment vertical="center"/>
    </xf>
    <xf numFmtId="3" fontId="19" fillId="0" borderId="0" xfId="9" applyNumberFormat="1" applyFont="1" applyAlignment="1">
      <alignment vertical="center"/>
    </xf>
    <xf numFmtId="164" fontId="9" fillId="0" borderId="0" xfId="9" applyNumberFormat="1" applyFont="1" applyAlignment="1">
      <alignment vertical="center"/>
    </xf>
    <xf numFmtId="164" fontId="16" fillId="0" borderId="0" xfId="9" applyNumberFormat="1" applyFont="1" applyAlignment="1" applyProtection="1">
      <alignment horizontal="left" vertical="center"/>
    </xf>
    <xf numFmtId="0" fontId="9" fillId="0" borderId="0" xfId="7" applyFont="1" applyAlignment="1">
      <alignment vertical="center"/>
    </xf>
    <xf numFmtId="164" fontId="8" fillId="0" borderId="0" xfId="9" applyNumberFormat="1" applyAlignment="1">
      <alignment vertical="center"/>
    </xf>
    <xf numFmtId="164" fontId="11" fillId="0" borderId="0" xfId="9" applyNumberFormat="1" applyFont="1" applyAlignment="1">
      <alignment vertical="center"/>
    </xf>
    <xf numFmtId="164" fontId="9" fillId="0" borderId="0" xfId="9" applyNumberFormat="1" applyFont="1" applyAlignment="1">
      <alignment horizontal="right" vertical="center"/>
    </xf>
    <xf numFmtId="164" fontId="15" fillId="0" borderId="0" xfId="9" applyNumberFormat="1" applyFont="1" applyAlignment="1" applyProtection="1">
      <alignment horizontal="left" vertical="center"/>
    </xf>
    <xf numFmtId="164" fontId="27" fillId="0" borderId="0" xfId="9" applyNumberFormat="1" applyFont="1" applyAlignment="1">
      <alignment vertical="center"/>
    </xf>
    <xf numFmtId="164" fontId="15" fillId="0" borderId="0" xfId="9" applyNumberFormat="1" applyFont="1" applyAlignment="1">
      <alignment horizontal="right" vertical="center" readingOrder="2"/>
    </xf>
    <xf numFmtId="0" fontId="20" fillId="0" borderId="0" xfId="7" applyFont="1" applyBorder="1" applyAlignment="1">
      <alignment vertical="center"/>
    </xf>
    <xf numFmtId="0" fontId="23" fillId="0" borderId="0" xfId="7" applyFont="1" applyBorder="1" applyAlignment="1">
      <alignment vertical="center"/>
    </xf>
    <xf numFmtId="164" fontId="16" fillId="0" borderId="0" xfId="9" applyNumberFormat="1" applyFont="1" applyAlignment="1">
      <alignment vertical="center" readingOrder="2"/>
    </xf>
    <xf numFmtId="164" fontId="17" fillId="0" borderId="0" xfId="9" applyNumberFormat="1" applyFont="1" applyAlignment="1">
      <alignment vertical="center"/>
    </xf>
    <xf numFmtId="0" fontId="17" fillId="2" borderId="0" xfId="7" applyFont="1" applyFill="1" applyBorder="1" applyAlignment="1">
      <alignment horizontal="center" vertical="center"/>
    </xf>
    <xf numFmtId="164" fontId="17" fillId="0" borderId="0" xfId="9" applyNumberFormat="1" applyFont="1" applyAlignment="1">
      <alignment horizontal="right" vertical="center" readingOrder="2"/>
    </xf>
    <xf numFmtId="0" fontId="17" fillId="2" borderId="0" xfId="7" applyFont="1" applyFill="1" applyBorder="1" applyAlignment="1">
      <alignment horizontal="left" vertical="center"/>
    </xf>
    <xf numFmtId="0" fontId="17" fillId="2" borderId="0" xfId="7" applyFont="1" applyFill="1" applyBorder="1" applyAlignment="1">
      <alignment horizontal="left" vertical="center" wrapText="1"/>
    </xf>
    <xf numFmtId="164" fontId="20" fillId="0" borderId="0" xfId="9" applyNumberFormat="1" applyFont="1" applyAlignment="1">
      <alignment horizontal="right" vertical="center"/>
    </xf>
    <xf numFmtId="0" fontId="47" fillId="0" borderId="0" xfId="7" applyFont="1" applyFill="1" applyBorder="1" applyAlignment="1">
      <alignment horizontal="left" vertical="center"/>
    </xf>
    <xf numFmtId="164" fontId="19" fillId="0" borderId="0" xfId="9" applyNumberFormat="1" applyFont="1" applyAlignment="1">
      <alignment vertical="center"/>
    </xf>
    <xf numFmtId="164" fontId="20" fillId="0" borderId="0" xfId="0" applyNumberFormat="1" applyFont="1" applyAlignment="1">
      <alignment horizontal="right" vertical="center"/>
    </xf>
    <xf numFmtId="0" fontId="9" fillId="0" borderId="0" xfId="7" applyFont="1" applyFill="1" applyBorder="1" applyAlignment="1">
      <alignment vertical="center"/>
    </xf>
    <xf numFmtId="164" fontId="19" fillId="0" borderId="0" xfId="9" applyNumberFormat="1" applyFont="1" applyAlignment="1">
      <alignment horizontal="right" vertical="center"/>
    </xf>
    <xf numFmtId="164" fontId="19" fillId="0" borderId="0" xfId="9" applyNumberFormat="1" applyFont="1" applyAlignment="1">
      <alignment horizontal="right" vertical="center" readingOrder="2"/>
    </xf>
    <xf numFmtId="164" fontId="48" fillId="0" borderId="0" xfId="9" applyNumberFormat="1" applyFont="1" applyAlignment="1">
      <alignment vertical="center"/>
    </xf>
    <xf numFmtId="0" fontId="17" fillId="0" borderId="0" xfId="7" applyFont="1" applyFill="1" applyBorder="1" applyAlignment="1">
      <alignment vertical="center"/>
    </xf>
    <xf numFmtId="164" fontId="20" fillId="0" borderId="0" xfId="9" applyNumberFormat="1" applyFont="1" applyAlignment="1">
      <alignment horizontal="right" vertical="center" readingOrder="2"/>
    </xf>
    <xf numFmtId="0" fontId="28" fillId="0" borderId="0" xfId="15" applyFont="1" applyFill="1" applyAlignment="1">
      <alignment horizontal="right" vertical="center"/>
    </xf>
    <xf numFmtId="164" fontId="9" fillId="0" borderId="0" xfId="9" applyNumberFormat="1" applyFont="1" applyAlignment="1" applyProtection="1">
      <alignment horizontal="left" vertical="center"/>
    </xf>
    <xf numFmtId="0" fontId="19" fillId="0" borderId="0" xfId="7" applyFont="1" applyFill="1" applyBorder="1" applyAlignment="1">
      <alignment horizontal="center" vertical="center"/>
    </xf>
    <xf numFmtId="0" fontId="19" fillId="0" borderId="0" xfId="7" applyFont="1" applyFill="1" applyBorder="1" applyAlignment="1">
      <alignment vertical="center"/>
    </xf>
    <xf numFmtId="182" fontId="20" fillId="0" borderId="0" xfId="14" applyNumberFormat="1" applyFont="1" applyAlignment="1" applyProtection="1">
      <alignment horizontal="left" vertical="center"/>
    </xf>
    <xf numFmtId="182" fontId="9" fillId="0" borderId="0" xfId="14" applyNumberFormat="1" applyFont="1" applyAlignment="1" applyProtection="1">
      <alignment horizontal="left" vertical="center"/>
    </xf>
    <xf numFmtId="176" fontId="19" fillId="0" borderId="0" xfId="9" applyNumberFormat="1" applyFont="1" applyAlignment="1">
      <alignment horizontal="right" vertical="center"/>
    </xf>
    <xf numFmtId="182" fontId="17" fillId="0" borderId="0" xfId="14" applyNumberFormat="1" applyFont="1" applyAlignment="1" applyProtection="1">
      <alignment horizontal="left" vertical="center"/>
    </xf>
    <xf numFmtId="164" fontId="19" fillId="0" borderId="0" xfId="0" applyNumberFormat="1" applyFont="1" applyAlignment="1">
      <alignment horizontal="right"/>
    </xf>
    <xf numFmtId="164" fontId="20" fillId="0" borderId="0" xfId="0" applyNumberFormat="1" applyFont="1"/>
    <xf numFmtId="164" fontId="17" fillId="0" borderId="0" xfId="9" applyNumberFormat="1" applyFont="1" applyAlignment="1">
      <alignment horizontal="left" vertical="center"/>
    </xf>
    <xf numFmtId="164" fontId="19" fillId="0" borderId="0" xfId="0" applyNumberFormat="1" applyFont="1" applyAlignment="1">
      <alignment horizontal="right" vertical="center"/>
    </xf>
    <xf numFmtId="3" fontId="9" fillId="0" borderId="0" xfId="9" applyNumberFormat="1" applyFont="1" applyBorder="1" applyAlignment="1">
      <alignment vertical="center"/>
    </xf>
    <xf numFmtId="3" fontId="9" fillId="0" borderId="0" xfId="7" applyNumberFormat="1" applyFont="1" applyFill="1" applyBorder="1" applyAlignment="1">
      <alignment vertical="center"/>
    </xf>
    <xf numFmtId="3" fontId="9" fillId="0" borderId="0" xfId="7" applyNumberFormat="1" applyFont="1" applyAlignment="1">
      <alignment vertical="center"/>
    </xf>
    <xf numFmtId="164" fontId="23" fillId="0" borderId="0" xfId="9" applyNumberFormat="1" applyFont="1" applyAlignment="1">
      <alignment horizontal="left" vertical="center"/>
    </xf>
    <xf numFmtId="164" fontId="23" fillId="0" borderId="0" xfId="9" applyNumberFormat="1" applyFont="1" applyAlignment="1" applyProtection="1">
      <alignment horizontal="left" vertical="center"/>
    </xf>
    <xf numFmtId="176" fontId="24" fillId="0" borderId="0" xfId="9" applyNumberFormat="1" applyFont="1" applyAlignment="1">
      <alignment horizontal="right" vertical="center"/>
    </xf>
    <xf numFmtId="164" fontId="9" fillId="0" borderId="0" xfId="9" applyNumberFormat="1" applyFont="1" applyAlignment="1">
      <alignment horizontal="right" vertical="center" readingOrder="2"/>
    </xf>
    <xf numFmtId="176" fontId="24" fillId="0" borderId="0" xfId="9" applyNumberFormat="1" applyFont="1" applyAlignment="1">
      <alignment vertical="center"/>
    </xf>
    <xf numFmtId="164" fontId="19" fillId="0" borderId="0" xfId="9" applyNumberFormat="1" applyFont="1" applyAlignment="1" applyProtection="1">
      <alignment horizontal="left" vertical="center"/>
    </xf>
    <xf numFmtId="183" fontId="9" fillId="0" borderId="0" xfId="9" applyNumberFormat="1" applyFont="1" applyAlignment="1">
      <alignment horizontal="right" vertical="center"/>
    </xf>
    <xf numFmtId="183" fontId="9" fillId="0" borderId="0" xfId="9" applyNumberFormat="1" applyFont="1" applyAlignment="1" applyProtection="1">
      <alignment horizontal="right" vertical="center"/>
    </xf>
    <xf numFmtId="164" fontId="17" fillId="0" borderId="0" xfId="9" applyNumberFormat="1" applyFont="1" applyAlignment="1" applyProtection="1">
      <alignment horizontal="left" vertical="center"/>
    </xf>
    <xf numFmtId="183" fontId="17" fillId="0" borderId="0" xfId="9" applyNumberFormat="1" applyFont="1" applyAlignment="1" applyProtection="1">
      <alignment horizontal="right" vertical="center"/>
    </xf>
    <xf numFmtId="183" fontId="17" fillId="0" borderId="0" xfId="9" applyNumberFormat="1" applyFont="1" applyAlignment="1">
      <alignment horizontal="right" vertical="center"/>
    </xf>
    <xf numFmtId="164" fontId="27" fillId="0" borderId="0" xfId="9" applyFont="1" applyAlignment="1">
      <alignment horizontal="left" vertical="center"/>
    </xf>
    <xf numFmtId="164" fontId="28" fillId="0" borderId="0" xfId="9" applyFont="1" applyAlignment="1">
      <alignment horizontal="right" vertical="center"/>
    </xf>
    <xf numFmtId="185" fontId="17" fillId="0" borderId="0" xfId="8" applyNumberFormat="1" applyFont="1" applyFill="1" applyAlignment="1" applyProtection="1"/>
    <xf numFmtId="3" fontId="49" fillId="0" borderId="0" xfId="8" applyNumberFormat="1" applyFont="1" applyFill="1" applyAlignment="1" applyProtection="1"/>
    <xf numFmtId="185" fontId="28" fillId="0" borderId="0" xfId="8" applyNumberFormat="1" applyFont="1" applyFill="1" applyAlignment="1" applyProtection="1"/>
    <xf numFmtId="164" fontId="17" fillId="0" borderId="0" xfId="9" applyFont="1" applyAlignment="1" applyProtection="1">
      <alignment horizontal="right" vertical="center"/>
    </xf>
    <xf numFmtId="185" fontId="17" fillId="0" borderId="0" xfId="9" applyNumberFormat="1" applyFont="1" applyFill="1" applyAlignment="1" applyProtection="1">
      <alignment horizontal="left"/>
    </xf>
    <xf numFmtId="3" fontId="49" fillId="0" borderId="0" xfId="9" applyNumberFormat="1" applyFont="1" applyFill="1" applyAlignment="1" applyProtection="1">
      <alignment horizontal="left"/>
    </xf>
    <xf numFmtId="185" fontId="28" fillId="0" borderId="0" xfId="9" applyNumberFormat="1" applyFont="1" applyFill="1" applyAlignment="1" applyProtection="1">
      <alignment horizontal="right"/>
    </xf>
    <xf numFmtId="185" fontId="17" fillId="0" borderId="0" xfId="8" applyNumberFormat="1" applyFont="1" applyFill="1" applyAlignment="1" applyProtection="1">
      <alignment horizontal="left" vertical="center"/>
    </xf>
    <xf numFmtId="3" fontId="49" fillId="0" borderId="0" xfId="8" applyNumberFormat="1" applyFont="1" applyFill="1" applyAlignment="1" applyProtection="1">
      <alignment horizontal="left" vertical="center"/>
    </xf>
    <xf numFmtId="169" fontId="28" fillId="0" borderId="0" xfId="8" applyNumberFormat="1" applyFont="1" applyFill="1" applyBorder="1" applyAlignment="1">
      <alignment vertical="center"/>
    </xf>
    <xf numFmtId="3" fontId="49" fillId="0" borderId="0" xfId="15" applyNumberFormat="1" applyFont="1" applyFill="1" applyAlignment="1">
      <alignment horizontal="left" vertical="center"/>
    </xf>
    <xf numFmtId="169" fontId="17" fillId="0" borderId="0" xfId="9" applyNumberFormat="1" applyFont="1" applyAlignment="1" applyProtection="1">
      <alignment horizontal="left" vertical="center"/>
    </xf>
    <xf numFmtId="3" fontId="50" fillId="0" borderId="0" xfId="15" applyNumberFormat="1" applyFont="1" applyFill="1" applyAlignment="1">
      <alignment horizontal="left" vertical="center"/>
    </xf>
    <xf numFmtId="3" fontId="6" fillId="0" borderId="0" xfId="15" applyNumberFormat="1" applyFont="1" applyFill="1" applyAlignment="1">
      <alignment vertical="center"/>
    </xf>
    <xf numFmtId="3" fontId="51" fillId="0" borderId="0" xfId="7" applyNumberFormat="1" applyFont="1" applyBorder="1"/>
    <xf numFmtId="0" fontId="20" fillId="0" borderId="0" xfId="15" applyFont="1" applyFill="1" applyAlignment="1">
      <alignment horizontal="right" vertical="center"/>
    </xf>
    <xf numFmtId="0" fontId="19" fillId="0" borderId="0" xfId="15" applyFont="1" applyFill="1" applyAlignment="1">
      <alignment horizontal="right" vertical="center" readingOrder="1"/>
    </xf>
    <xf numFmtId="0" fontId="19" fillId="0" borderId="0" xfId="15" applyFont="1" applyFill="1" applyAlignment="1">
      <alignment horizontal="right" vertical="center"/>
    </xf>
    <xf numFmtId="3" fontId="6" fillId="0" borderId="0" xfId="15" applyNumberFormat="1" applyFont="1" applyFill="1" applyAlignment="1">
      <alignment horizontal="left" vertical="center"/>
    </xf>
    <xf numFmtId="169" fontId="19" fillId="0" borderId="0" xfId="8" applyNumberFormat="1" applyFont="1" applyFill="1" applyBorder="1" applyAlignment="1" applyProtection="1">
      <alignment vertical="center"/>
    </xf>
    <xf numFmtId="164" fontId="17" fillId="0" borderId="0" xfId="9" applyFont="1" applyAlignment="1">
      <alignment horizontal="right"/>
    </xf>
    <xf numFmtId="184" fontId="17" fillId="0" borderId="0" xfId="9" applyNumberFormat="1" applyFont="1" applyAlignment="1" applyProtection="1">
      <alignment horizontal="right" vertical="center"/>
    </xf>
    <xf numFmtId="176" fontId="17" fillId="0" borderId="0" xfId="9" applyNumberFormat="1" applyFont="1" applyAlignment="1">
      <alignment horizontal="right" vertical="center" readingOrder="1"/>
    </xf>
    <xf numFmtId="185" fontId="19" fillId="0" borderId="0" xfId="8" applyNumberFormat="1" applyFont="1" applyFill="1" applyAlignment="1">
      <alignment horizontal="right" vertical="center"/>
    </xf>
    <xf numFmtId="3" fontId="50" fillId="0" borderId="0" xfId="15" applyNumberFormat="1" applyFont="1" applyFill="1" applyAlignment="1" applyProtection="1">
      <alignment horizontal="left" vertical="center"/>
    </xf>
    <xf numFmtId="164" fontId="26" fillId="0" borderId="0" xfId="9" applyFont="1" applyAlignment="1" applyProtection="1">
      <alignment horizontal="left" vertical="center"/>
    </xf>
    <xf numFmtId="185" fontId="19" fillId="0" borderId="0" xfId="8" applyNumberFormat="1" applyFont="1" applyFill="1" applyAlignment="1">
      <alignment vertical="center"/>
    </xf>
    <xf numFmtId="3" fontId="49" fillId="0" borderId="0" xfId="15" applyNumberFormat="1" applyFont="1" applyFill="1" applyAlignment="1">
      <alignment vertical="center"/>
    </xf>
    <xf numFmtId="1" fontId="9" fillId="0" borderId="0" xfId="9" applyNumberFormat="1" applyFont="1"/>
    <xf numFmtId="3" fontId="50" fillId="0" borderId="0" xfId="8" applyNumberFormat="1" applyFont="1" applyFill="1" applyAlignment="1">
      <alignment vertical="center"/>
    </xf>
    <xf numFmtId="3" fontId="50" fillId="0" borderId="0" xfId="15" applyNumberFormat="1" applyFont="1" applyFill="1" applyAlignment="1">
      <alignment horizontal="left" vertical="center" readingOrder="1"/>
    </xf>
    <xf numFmtId="182" fontId="23" fillId="0" borderId="0" xfId="13" applyNumberFormat="1" applyFont="1" applyAlignment="1" applyProtection="1">
      <alignment horizontal="left" vertical="center"/>
    </xf>
    <xf numFmtId="3" fontId="52" fillId="0" borderId="0" xfId="13" applyNumberFormat="1" applyFont="1" applyAlignment="1" applyProtection="1">
      <alignment horizontal="left" vertical="center"/>
    </xf>
    <xf numFmtId="185" fontId="27" fillId="0" borderId="0" xfId="8" applyNumberFormat="1" applyFont="1" applyFill="1" applyAlignment="1">
      <alignment horizontal="right" vertical="center"/>
    </xf>
    <xf numFmtId="169" fontId="19" fillId="0" borderId="0" xfId="8" applyNumberFormat="1" applyFont="1" applyFill="1" applyBorder="1" applyAlignment="1" applyProtection="1">
      <alignment horizontal="right" vertical="center"/>
    </xf>
    <xf numFmtId="164" fontId="30" fillId="0" borderId="0" xfId="9" applyFont="1" applyBorder="1" applyAlignment="1" applyProtection="1">
      <alignment horizontal="left" vertical="center"/>
    </xf>
    <xf numFmtId="3" fontId="17" fillId="0" borderId="0" xfId="9" applyNumberFormat="1" applyFont="1" applyBorder="1"/>
    <xf numFmtId="3" fontId="26" fillId="0" borderId="0" xfId="7" applyNumberFormat="1" applyFont="1" applyBorder="1"/>
    <xf numFmtId="169" fontId="17" fillId="0" borderId="0" xfId="9" applyNumberFormat="1" applyFont="1" applyAlignment="1" applyProtection="1">
      <alignment horizontal="right" vertical="center"/>
    </xf>
    <xf numFmtId="3" fontId="9" fillId="0" borderId="0" xfId="14" applyNumberFormat="1" applyFont="1" applyAlignment="1" applyProtection="1">
      <alignment horizontal="left" vertical="center"/>
    </xf>
    <xf numFmtId="3" fontId="35" fillId="0" borderId="0" xfId="7" applyNumberFormat="1" applyFont="1" applyBorder="1"/>
    <xf numFmtId="3" fontId="8" fillId="0" borderId="0" xfId="9" applyNumberFormat="1" applyBorder="1"/>
    <xf numFmtId="185" fontId="17" fillId="0" borderId="0" xfId="9" applyNumberFormat="1" applyFont="1" applyAlignment="1">
      <alignment vertical="center"/>
    </xf>
    <xf numFmtId="164" fontId="28" fillId="0" borderId="0" xfId="9" applyFont="1" applyAlignment="1">
      <alignment horizontal="right" vertical="center" readingOrder="2"/>
    </xf>
    <xf numFmtId="182" fontId="17" fillId="0" borderId="0" xfId="9" applyNumberFormat="1" applyFont="1" applyAlignment="1">
      <alignment vertical="center"/>
    </xf>
    <xf numFmtId="0" fontId="17" fillId="3" borderId="0" xfId="7" applyFont="1" applyFill="1" applyBorder="1" applyAlignment="1">
      <alignment horizontal="center" vertical="center"/>
    </xf>
    <xf numFmtId="0" fontId="17" fillId="3" borderId="0" xfId="7" applyFont="1" applyFill="1" applyBorder="1" applyAlignment="1">
      <alignment horizontal="left" vertical="center"/>
    </xf>
    <xf numFmtId="0" fontId="47" fillId="4" borderId="0" xfId="7" applyFont="1" applyFill="1" applyBorder="1" applyAlignment="1">
      <alignment horizontal="center" vertical="center"/>
    </xf>
    <xf numFmtId="0" fontId="9" fillId="4" borderId="0" xfId="7" applyFont="1" applyFill="1" applyBorder="1" applyAlignment="1">
      <alignment vertical="center"/>
    </xf>
    <xf numFmtId="0" fontId="9" fillId="4" borderId="0" xfId="7" applyFont="1" applyFill="1" applyAlignment="1">
      <alignment vertical="center"/>
    </xf>
    <xf numFmtId="164" fontId="9" fillId="4" borderId="0" xfId="9" applyNumberFormat="1" applyFont="1" applyFill="1" applyAlignment="1">
      <alignment vertical="center"/>
    </xf>
    <xf numFmtId="164" fontId="9" fillId="4" borderId="0" xfId="9" applyNumberFormat="1" applyFont="1" applyFill="1" applyAlignment="1" applyProtection="1">
      <alignment horizontal="left" vertical="center"/>
    </xf>
    <xf numFmtId="182" fontId="9" fillId="4" borderId="0" xfId="14" applyNumberFormat="1" applyFont="1" applyFill="1" applyAlignment="1" applyProtection="1">
      <alignment horizontal="left" vertical="center"/>
    </xf>
    <xf numFmtId="164" fontId="19" fillId="4" borderId="0" xfId="9" applyNumberFormat="1" applyFont="1" applyFill="1" applyAlignment="1">
      <alignment horizontal="right" vertical="center" readingOrder="2"/>
    </xf>
    <xf numFmtId="0" fontId="28" fillId="4" borderId="0" xfId="15" applyFont="1" applyFill="1" applyAlignment="1">
      <alignment horizontal="right" vertical="center"/>
    </xf>
    <xf numFmtId="164" fontId="19" fillId="4" borderId="0" xfId="9" applyNumberFormat="1" applyFont="1" applyFill="1" applyAlignment="1">
      <alignment vertical="center"/>
    </xf>
    <xf numFmtId="164" fontId="19" fillId="0" borderId="0" xfId="9" applyNumberFormat="1" applyFont="1" applyFill="1" applyAlignment="1">
      <alignment horizontal="right" vertical="center"/>
    </xf>
    <xf numFmtId="164" fontId="19" fillId="0" borderId="0" xfId="9" applyNumberFormat="1" applyFont="1" applyFill="1" applyAlignment="1">
      <alignment horizontal="right" vertical="center" readingOrder="2"/>
    </xf>
    <xf numFmtId="164" fontId="19" fillId="0" borderId="0" xfId="9" applyNumberFormat="1" applyFont="1" applyFill="1" applyAlignment="1">
      <alignment vertical="center"/>
    </xf>
    <xf numFmtId="0" fontId="54" fillId="0" borderId="0" xfId="22" applyFont="1" applyAlignment="1">
      <alignment horizontal="left" vertical="center" wrapText="1" readingOrder="1"/>
    </xf>
    <xf numFmtId="0" fontId="55" fillId="0" borderId="0" xfId="22" applyFont="1" applyAlignment="1">
      <alignment horizontal="center"/>
    </xf>
    <xf numFmtId="0" fontId="56" fillId="0" borderId="0" xfId="22" applyFont="1" applyAlignment="1">
      <alignment horizontal="right" vertical="center" wrapText="1" readingOrder="2"/>
    </xf>
    <xf numFmtId="0" fontId="55" fillId="0" borderId="0" xfId="22" applyFont="1" applyAlignment="1"/>
    <xf numFmtId="0" fontId="58" fillId="0" borderId="0" xfId="22" applyFont="1" applyAlignment="1">
      <alignment horizontal="left" vertical="center" wrapText="1" readingOrder="1"/>
    </xf>
    <xf numFmtId="0" fontId="59" fillId="0" borderId="0" xfId="22" applyFont="1" applyAlignment="1">
      <alignment horizontal="right" vertical="center" wrapText="1" readingOrder="2"/>
    </xf>
    <xf numFmtId="43" fontId="58" fillId="0" borderId="0" xfId="23" applyFont="1" applyAlignment="1">
      <alignment horizontal="left" vertical="center" wrapText="1" readingOrder="1"/>
    </xf>
    <xf numFmtId="43" fontId="59" fillId="0" borderId="0" xfId="23" applyFont="1" applyAlignment="1">
      <alignment horizontal="right" vertical="center" wrapText="1" readingOrder="2"/>
    </xf>
    <xf numFmtId="0" fontId="5" fillId="0" borderId="0" xfId="22"/>
    <xf numFmtId="0" fontId="19" fillId="0" borderId="0" xfId="7" applyFont="1" applyFill="1" applyBorder="1" applyAlignment="1">
      <alignment horizontal="right" vertical="center"/>
    </xf>
    <xf numFmtId="164" fontId="17" fillId="0" borderId="0" xfId="9" quotePrefix="1" applyNumberFormat="1" applyFont="1" applyAlignment="1">
      <alignment horizontal="center"/>
    </xf>
    <xf numFmtId="164" fontId="47" fillId="0" borderId="0" xfId="9" applyFont="1" applyAlignment="1" applyProtection="1">
      <alignment horizontal="left" vertical="center"/>
    </xf>
    <xf numFmtId="178" fontId="46" fillId="0" borderId="0" xfId="9" applyNumberFormat="1" applyFont="1" applyAlignment="1" applyProtection="1">
      <alignment vertical="center"/>
    </xf>
    <xf numFmtId="164" fontId="47" fillId="0" borderId="0" xfId="9" applyFont="1" applyAlignment="1">
      <alignment horizontal="right" vertical="center"/>
    </xf>
    <xf numFmtId="164" fontId="47" fillId="0" borderId="0" xfId="9" applyFont="1" applyAlignment="1">
      <alignment horizontal="right" vertical="center" readingOrder="1"/>
    </xf>
    <xf numFmtId="164" fontId="47" fillId="0" borderId="0" xfId="9" applyFont="1" applyAlignment="1">
      <alignment vertical="center"/>
    </xf>
    <xf numFmtId="164" fontId="47" fillId="0" borderId="0" xfId="9" applyFont="1" applyAlignment="1">
      <alignment horizontal="right" vertical="center" readingOrder="2"/>
    </xf>
    <xf numFmtId="164" fontId="47" fillId="0" borderId="0" xfId="9" applyFont="1" applyFill="1" applyAlignment="1" applyProtection="1">
      <alignment horizontal="left" vertical="center"/>
    </xf>
    <xf numFmtId="164" fontId="47" fillId="0" borderId="0" xfId="9" applyFont="1" applyFill="1" applyAlignment="1">
      <alignment vertical="center"/>
    </xf>
    <xf numFmtId="164" fontId="47" fillId="0" borderId="0" xfId="9" applyFont="1" applyFill="1" applyAlignment="1">
      <alignment horizontal="right" vertical="center" readingOrder="2"/>
    </xf>
    <xf numFmtId="169" fontId="47" fillId="0" borderId="0" xfId="0" applyNumberFormat="1" applyFont="1" applyAlignment="1" applyProtection="1">
      <alignment horizontal="left" vertical="center"/>
    </xf>
    <xf numFmtId="169" fontId="47" fillId="0" borderId="0" xfId="0" applyNumberFormat="1" applyFont="1" applyAlignment="1">
      <alignment vertical="center"/>
    </xf>
    <xf numFmtId="169" fontId="47" fillId="0" borderId="0" xfId="0" applyNumberFormat="1" applyFont="1" applyAlignment="1">
      <alignment horizontal="right" vertical="center" readingOrder="2"/>
    </xf>
    <xf numFmtId="164" fontId="47" fillId="0" borderId="0" xfId="9" applyFont="1" applyAlignment="1">
      <alignment horizontal="left" vertical="center"/>
    </xf>
    <xf numFmtId="164" fontId="47" fillId="0" borderId="0" xfId="9" applyFont="1" applyAlignment="1">
      <alignment vertical="center" readingOrder="2"/>
    </xf>
    <xf numFmtId="0" fontId="9" fillId="0" borderId="0" xfId="15" applyFont="1" applyFill="1" applyAlignment="1">
      <alignment vertical="center"/>
    </xf>
    <xf numFmtId="182" fontId="9" fillId="0" borderId="0" xfId="15" applyNumberFormat="1" applyFont="1" applyFill="1" applyAlignment="1" applyProtection="1">
      <alignment horizontal="left" vertical="center"/>
    </xf>
    <xf numFmtId="0" fontId="9" fillId="0" borderId="0" xfId="15" applyFont="1" applyFill="1" applyAlignment="1">
      <alignment horizontal="left" vertical="center"/>
    </xf>
    <xf numFmtId="164" fontId="19" fillId="0" borderId="0" xfId="0" quotePrefix="1" applyFont="1" applyAlignment="1">
      <alignment horizontal="right" vertical="center" readingOrder="2"/>
    </xf>
    <xf numFmtId="3" fontId="47" fillId="0" borderId="0" xfId="9" applyNumberFormat="1" applyFont="1" applyAlignment="1">
      <alignment vertical="center"/>
    </xf>
    <xf numFmtId="164" fontId="69" fillId="0" borderId="0" xfId="9" applyNumberFormat="1" applyFont="1" applyAlignment="1">
      <alignment vertical="center"/>
    </xf>
    <xf numFmtId="164" fontId="68" fillId="4" borderId="0" xfId="9" applyNumberFormat="1" applyFont="1" applyFill="1" applyAlignment="1">
      <alignment vertical="center"/>
    </xf>
    <xf numFmtId="164" fontId="68" fillId="0" borderId="0" xfId="9" applyNumberFormat="1" applyFont="1" applyAlignment="1">
      <alignment vertical="center"/>
    </xf>
    <xf numFmtId="164" fontId="15" fillId="0" borderId="0" xfId="9" applyFont="1" applyAlignment="1">
      <alignment horizontal="right" vertical="center" readingOrder="2"/>
    </xf>
    <xf numFmtId="164" fontId="32" fillId="0" borderId="0" xfId="9" applyFont="1" applyAlignment="1">
      <alignment vertical="center" readingOrder="2"/>
    </xf>
    <xf numFmtId="0" fontId="15" fillId="0" borderId="0" xfId="17" applyFont="1" applyAlignment="1">
      <alignment vertical="center" readingOrder="2"/>
    </xf>
    <xf numFmtId="164" fontId="20" fillId="0" borderId="0" xfId="0" applyFont="1" applyAlignment="1">
      <alignment horizontal="right"/>
    </xf>
    <xf numFmtId="164" fontId="19" fillId="0" borderId="0" xfId="0" applyFont="1" applyAlignment="1">
      <alignment horizontal="right" readingOrder="2"/>
    </xf>
    <xf numFmtId="164" fontId="27" fillId="0" borderId="0" xfId="9" applyFont="1" applyAlignment="1" applyProtection="1">
      <alignment horizontal="left" vertical="center"/>
    </xf>
    <xf numFmtId="164" fontId="27" fillId="0" borderId="0" xfId="9" applyFont="1" applyAlignment="1">
      <alignment horizontal="right" vertical="center"/>
    </xf>
    <xf numFmtId="164" fontId="19" fillId="0" borderId="0" xfId="0" applyFont="1" applyAlignment="1" applyProtection="1">
      <alignment vertical="center" wrapText="1"/>
    </xf>
    <xf numFmtId="177" fontId="19" fillId="0" borderId="0" xfId="0" applyNumberFormat="1" applyFont="1" applyAlignment="1">
      <alignment vertical="center"/>
    </xf>
    <xf numFmtId="164" fontId="20" fillId="0" borderId="0" xfId="0" applyFont="1" applyAlignment="1" applyProtection="1">
      <alignment vertical="center" wrapText="1"/>
    </xf>
    <xf numFmtId="164" fontId="19" fillId="0" borderId="0" xfId="0" applyFont="1" applyAlignment="1" applyProtection="1">
      <alignment horizontal="left" vertical="center"/>
    </xf>
    <xf numFmtId="164" fontId="20" fillId="0" borderId="0" xfId="0" applyFont="1" applyAlignment="1" applyProtection="1">
      <alignment horizontal="left" vertical="center"/>
    </xf>
    <xf numFmtId="164" fontId="19" fillId="0" borderId="0" xfId="0" applyFont="1" applyAlignment="1" applyProtection="1">
      <alignment horizontal="left" vertical="center" wrapText="1"/>
    </xf>
    <xf numFmtId="164" fontId="19" fillId="0" borderId="0" xfId="0" applyFont="1" applyAlignment="1">
      <alignment horizontal="left" vertical="center" wrapText="1"/>
    </xf>
    <xf numFmtId="3" fontId="20" fillId="0" borderId="0" xfId="0" applyNumberFormat="1" applyFont="1" applyAlignment="1" applyProtection="1">
      <alignment vertical="center"/>
    </xf>
    <xf numFmtId="3" fontId="20" fillId="0" borderId="0" xfId="0" applyNumberFormat="1" applyFont="1" applyAlignment="1">
      <alignment vertical="center"/>
    </xf>
    <xf numFmtId="3" fontId="19" fillId="0" borderId="0" xfId="0" applyNumberFormat="1" applyFont="1" applyFill="1" applyAlignment="1">
      <alignment vertical="center"/>
    </xf>
    <xf numFmtId="3" fontId="19" fillId="0" borderId="0" xfId="0" applyNumberFormat="1" applyFont="1" applyAlignment="1">
      <alignment vertical="center"/>
    </xf>
    <xf numFmtId="3" fontId="9" fillId="4" borderId="0" xfId="0" applyNumberFormat="1" applyFont="1" applyFill="1" applyAlignment="1">
      <alignment vertical="center"/>
    </xf>
    <xf numFmtId="3" fontId="9" fillId="0" borderId="0" xfId="0" applyNumberFormat="1" applyFont="1" applyFill="1" applyAlignment="1">
      <alignment vertical="center"/>
    </xf>
    <xf numFmtId="3" fontId="9" fillId="4" borderId="0" xfId="2" applyNumberFormat="1" applyFont="1" applyFill="1" applyAlignment="1">
      <alignment vertical="center"/>
    </xf>
    <xf numFmtId="3" fontId="17" fillId="0" borderId="0" xfId="0" applyNumberFormat="1" applyFont="1" applyFill="1" applyAlignment="1">
      <alignment vertical="center"/>
    </xf>
    <xf numFmtId="3" fontId="17" fillId="4" borderId="0" xfId="0" applyNumberFormat="1" applyFont="1" applyFill="1" applyAlignment="1">
      <alignment vertical="center"/>
    </xf>
    <xf numFmtId="0" fontId="0" fillId="0" borderId="0" xfId="0" applyNumberFormat="1" applyFill="1" applyBorder="1" applyAlignment="1" applyProtection="1">
      <alignment horizontal="left" vertical="center"/>
      <protection locked="0"/>
    </xf>
    <xf numFmtId="3" fontId="9" fillId="0" borderId="0" xfId="9" applyNumberFormat="1" applyFont="1" applyFill="1" applyBorder="1" applyAlignment="1">
      <alignment vertical="center"/>
    </xf>
    <xf numFmtId="3" fontId="70" fillId="0" borderId="0" xfId="9" applyNumberFormat="1" applyFont="1" applyAlignment="1">
      <alignment horizontal="right" vertical="center"/>
    </xf>
    <xf numFmtId="177" fontId="17" fillId="0" borderId="0" xfId="9" applyNumberFormat="1" applyFont="1" applyAlignment="1" applyProtection="1">
      <alignment horizontal="left" vertical="center"/>
    </xf>
    <xf numFmtId="164" fontId="9" fillId="0" borderId="0" xfId="0" applyFont="1" applyFill="1" applyAlignment="1">
      <alignment vertical="center" wrapText="1"/>
    </xf>
    <xf numFmtId="164" fontId="9" fillId="0" borderId="0" xfId="0" applyFont="1" applyAlignment="1">
      <alignment vertical="center" wrapText="1"/>
    </xf>
    <xf numFmtId="164" fontId="9" fillId="0" borderId="0" xfId="0" quotePrefix="1" applyFont="1" applyAlignment="1" applyProtection="1">
      <alignment horizontal="left" vertical="center" wrapText="1"/>
    </xf>
    <xf numFmtId="164" fontId="9" fillId="0" borderId="0" xfId="0" quotePrefix="1" applyFont="1" applyFill="1" applyAlignment="1" applyProtection="1">
      <alignment horizontal="left" vertical="center" wrapText="1"/>
    </xf>
    <xf numFmtId="164" fontId="9" fillId="0" borderId="0" xfId="0" quotePrefix="1" applyFont="1" applyAlignment="1">
      <alignment horizontal="right" vertical="center" wrapText="1" readingOrder="2"/>
    </xf>
    <xf numFmtId="164" fontId="70" fillId="0" borderId="0" xfId="0" quotePrefix="1" applyFont="1" applyFill="1" applyAlignment="1" applyProtection="1">
      <alignment horizontal="left" vertical="center" wrapText="1"/>
    </xf>
    <xf numFmtId="164" fontId="68" fillId="0" borderId="0" xfId="0" quotePrefix="1" applyFont="1" applyAlignment="1" applyProtection="1">
      <alignment horizontal="left" vertical="center"/>
    </xf>
    <xf numFmtId="164" fontId="17" fillId="0" borderId="0" xfId="0" applyFont="1" applyAlignment="1">
      <alignment horizontal="right" vertical="center" readingOrder="2"/>
    </xf>
    <xf numFmtId="185" fontId="17" fillId="0" borderId="0" xfId="0" applyNumberFormat="1" applyFont="1" applyAlignment="1" applyProtection="1">
      <alignment horizontal="left" vertical="center"/>
    </xf>
    <xf numFmtId="3" fontId="27" fillId="0" borderId="0" xfId="9" applyNumberFormat="1" applyFont="1" applyAlignment="1">
      <alignment vertical="center"/>
    </xf>
    <xf numFmtId="176" fontId="20" fillId="0" borderId="0" xfId="9" applyNumberFormat="1" applyFont="1" applyFill="1" applyAlignment="1">
      <alignment horizontal="right" vertical="center" readingOrder="1"/>
    </xf>
    <xf numFmtId="1" fontId="20" fillId="0" borderId="0" xfId="0" applyNumberFormat="1" applyFont="1" applyAlignment="1">
      <alignment horizontal="right" vertical="center"/>
    </xf>
    <xf numFmtId="164" fontId="33" fillId="0" borderId="0" xfId="9" applyFont="1" applyAlignment="1">
      <alignment vertical="center"/>
    </xf>
    <xf numFmtId="3" fontId="33" fillId="0" borderId="0" xfId="9" applyNumberFormat="1" applyFont="1" applyAlignment="1">
      <alignment vertical="center"/>
    </xf>
    <xf numFmtId="184" fontId="43" fillId="0" borderId="0" xfId="0" applyNumberFormat="1" applyFont="1" applyAlignment="1" applyProtection="1">
      <alignment horizontal="right" vertical="center"/>
    </xf>
    <xf numFmtId="184" fontId="43" fillId="0" borderId="0" xfId="9" applyNumberFormat="1" applyFont="1" applyAlignment="1" applyProtection="1">
      <alignment horizontal="right" vertical="center"/>
    </xf>
    <xf numFmtId="176" fontId="43" fillId="0" borderId="0" xfId="9" applyNumberFormat="1" applyFont="1" applyFill="1" applyAlignment="1">
      <alignment horizontal="right" vertical="center" readingOrder="1"/>
    </xf>
    <xf numFmtId="1" fontId="20" fillId="0" borderId="0" xfId="9" applyNumberFormat="1" applyFont="1" applyAlignment="1">
      <alignment horizontal="right" vertical="center"/>
    </xf>
    <xf numFmtId="0" fontId="48" fillId="0" borderId="0" xfId="9" applyNumberFormat="1" applyFont="1"/>
    <xf numFmtId="3" fontId="20" fillId="0" borderId="0" xfId="9" applyNumberFormat="1" applyFont="1" applyAlignment="1">
      <alignment vertical="center"/>
    </xf>
    <xf numFmtId="3" fontId="20" fillId="0" borderId="0" xfId="9" applyNumberFormat="1" applyFont="1" applyAlignment="1">
      <alignment horizontal="right" vertical="center"/>
    </xf>
    <xf numFmtId="3" fontId="19" fillId="0" borderId="0" xfId="17" applyNumberFormat="1" applyFont="1" applyFill="1" applyAlignment="1">
      <alignment vertical="center"/>
    </xf>
    <xf numFmtId="3" fontId="20" fillId="0" borderId="0" xfId="9" applyNumberFormat="1" applyFont="1"/>
    <xf numFmtId="1" fontId="19" fillId="0" borderId="0" xfId="17" applyNumberFormat="1" applyFont="1" applyAlignment="1"/>
    <xf numFmtId="3" fontId="19" fillId="0" borderId="0" xfId="17" applyNumberFormat="1" applyFont="1" applyFill="1" applyAlignment="1"/>
    <xf numFmtId="3" fontId="20" fillId="0" borderId="0" xfId="17" applyNumberFormat="1" applyFont="1" applyFill="1" applyAlignment="1"/>
    <xf numFmtId="3" fontId="19" fillId="0" borderId="0" xfId="9" applyNumberFormat="1" applyFont="1" applyAlignment="1">
      <alignment horizontal="right" vertical="center"/>
    </xf>
    <xf numFmtId="0" fontId="19" fillId="0" borderId="0" xfId="17" applyFont="1" applyAlignment="1" applyProtection="1">
      <alignment horizontal="left" vertical="center"/>
    </xf>
    <xf numFmtId="0" fontId="48" fillId="0" borderId="0" xfId="0" applyNumberFormat="1" applyFont="1"/>
    <xf numFmtId="0" fontId="20" fillId="0" borderId="0" xfId="17" applyFont="1" applyAlignment="1" applyProtection="1">
      <alignment horizontal="left" vertical="center"/>
    </xf>
    <xf numFmtId="177" fontId="74" fillId="0" borderId="0" xfId="0" applyNumberFormat="1" applyFont="1" applyAlignment="1" applyProtection="1">
      <alignment vertical="center"/>
    </xf>
    <xf numFmtId="177" fontId="20" fillId="0" borderId="0" xfId="0" applyNumberFormat="1" applyFont="1" applyAlignment="1">
      <alignment vertical="center"/>
    </xf>
    <xf numFmtId="177" fontId="74" fillId="0" borderId="0" xfId="0" applyNumberFormat="1" applyFont="1" applyAlignment="1">
      <alignment vertical="center"/>
    </xf>
    <xf numFmtId="3" fontId="74" fillId="0" borderId="0" xfId="0" applyNumberFormat="1" applyFont="1" applyAlignment="1">
      <alignment horizontal="right" vertical="center"/>
    </xf>
    <xf numFmtId="3" fontId="74" fillId="0" borderId="0" xfId="0" applyNumberFormat="1" applyFont="1" applyAlignment="1" applyProtection="1">
      <alignment vertical="center"/>
    </xf>
    <xf numFmtId="3" fontId="20" fillId="0" borderId="0" xfId="0" applyNumberFormat="1" applyFont="1" applyFill="1" applyAlignment="1">
      <alignment horizontal="right" vertical="center"/>
    </xf>
    <xf numFmtId="3" fontId="19" fillId="0" borderId="0" xfId="0" applyNumberFormat="1" applyFont="1" applyAlignment="1">
      <alignment horizontal="right" vertical="center"/>
    </xf>
    <xf numFmtId="3" fontId="19" fillId="4" borderId="0" xfId="0" applyNumberFormat="1" applyFont="1" applyFill="1" applyAlignment="1">
      <alignment vertical="center"/>
    </xf>
    <xf numFmtId="3" fontId="20" fillId="4" borderId="0" xfId="0" applyNumberFormat="1" applyFont="1" applyFill="1" applyAlignment="1">
      <alignment vertical="center"/>
    </xf>
    <xf numFmtId="3" fontId="20" fillId="0" borderId="0" xfId="0" applyNumberFormat="1" applyFont="1" applyAlignment="1">
      <alignment horizontal="right" vertical="center"/>
    </xf>
    <xf numFmtId="3" fontId="19" fillId="0" borderId="0" xfId="2" applyNumberFormat="1" applyFont="1" applyFill="1" applyBorder="1" applyAlignment="1" applyProtection="1">
      <alignment vertical="center"/>
    </xf>
    <xf numFmtId="3" fontId="19" fillId="4" borderId="0" xfId="0" applyNumberFormat="1" applyFont="1" applyFill="1" applyAlignment="1">
      <alignment horizontal="left" vertical="center"/>
    </xf>
    <xf numFmtId="164" fontId="75" fillId="0" borderId="0" xfId="0" applyFont="1" applyAlignment="1" applyProtection="1">
      <alignment horizontal="left" vertical="center" readingOrder="1"/>
    </xf>
    <xf numFmtId="164" fontId="20" fillId="2" borderId="0" xfId="0" applyFont="1" applyFill="1" applyAlignment="1" applyProtection="1">
      <alignment horizontal="left" vertical="center"/>
    </xf>
    <xf numFmtId="164" fontId="20" fillId="0" borderId="0" xfId="0" applyFont="1" applyAlignment="1">
      <alignment horizontal="left" vertical="center"/>
    </xf>
    <xf numFmtId="177" fontId="19" fillId="0" borderId="0" xfId="0" applyNumberFormat="1" applyFont="1"/>
    <xf numFmtId="1" fontId="19" fillId="0" borderId="0" xfId="0" applyNumberFormat="1" applyFont="1"/>
    <xf numFmtId="177" fontId="19" fillId="0" borderId="0" xfId="17" applyNumberFormat="1" applyFont="1" applyAlignment="1">
      <alignment vertical="center"/>
    </xf>
    <xf numFmtId="1" fontId="19" fillId="0" borderId="0" xfId="0" applyNumberFormat="1" applyFont="1" applyAlignment="1">
      <alignment vertical="center"/>
    </xf>
    <xf numFmtId="164" fontId="19" fillId="0" borderId="0" xfId="0" applyFont="1" applyAlignment="1" applyProtection="1">
      <alignment horizontal="right" vertical="center"/>
    </xf>
    <xf numFmtId="182" fontId="20" fillId="0" borderId="0" xfId="14" applyNumberFormat="1" applyFont="1" applyAlignment="1" applyProtection="1">
      <alignment horizontal="left"/>
    </xf>
    <xf numFmtId="0" fontId="20" fillId="0" borderId="0" xfId="17" applyFont="1" applyAlignment="1"/>
    <xf numFmtId="0" fontId="19" fillId="0" borderId="0" xfId="17" applyFont="1" applyAlignment="1" applyProtection="1">
      <alignment horizontal="left"/>
    </xf>
    <xf numFmtId="164" fontId="19" fillId="0" borderId="0" xfId="0" applyFont="1" applyAlignment="1" applyProtection="1">
      <alignment horizontal="left"/>
    </xf>
    <xf numFmtId="0" fontId="19" fillId="0" borderId="0" xfId="17" applyFont="1" applyAlignment="1"/>
    <xf numFmtId="191" fontId="19" fillId="0" borderId="0" xfId="2" applyNumberFormat="1" applyFont="1" applyFill="1" applyAlignment="1">
      <alignment vertical="center"/>
    </xf>
    <xf numFmtId="164" fontId="19" fillId="0" borderId="0" xfId="0" applyFont="1" applyAlignment="1">
      <alignment horizontal="left" vertical="center"/>
    </xf>
    <xf numFmtId="177" fontId="19" fillId="0" borderId="0" xfId="9" applyNumberFormat="1" applyFont="1" applyBorder="1" applyAlignment="1">
      <alignment horizontal="center" vertical="center"/>
    </xf>
    <xf numFmtId="177" fontId="19" fillId="0" borderId="0" xfId="9" applyNumberFormat="1" applyFont="1" applyAlignment="1">
      <alignment horizontal="center" vertical="center" readingOrder="1"/>
    </xf>
    <xf numFmtId="177" fontId="20" fillId="0" borderId="0" xfId="9" applyNumberFormat="1" applyFont="1" applyBorder="1" applyAlignment="1" applyProtection="1">
      <alignment horizontal="center" vertical="center"/>
    </xf>
    <xf numFmtId="177" fontId="19" fillId="0" borderId="0" xfId="9" applyNumberFormat="1" applyFont="1" applyFill="1" applyAlignment="1">
      <alignment horizontal="right" vertical="center"/>
    </xf>
    <xf numFmtId="164" fontId="19" fillId="0" borderId="0" xfId="9" applyFont="1" applyFill="1" applyAlignment="1" applyProtection="1">
      <alignment horizontal="left" vertical="center"/>
    </xf>
    <xf numFmtId="164" fontId="19" fillId="0" borderId="0" xfId="9" applyFont="1" applyFill="1" applyAlignment="1">
      <alignment horizontal="right" vertical="center"/>
    </xf>
    <xf numFmtId="164" fontId="20" fillId="0" borderId="0" xfId="9" applyFont="1" applyFill="1" applyAlignment="1" applyProtection="1">
      <alignment horizontal="left" vertical="center"/>
    </xf>
    <xf numFmtId="3" fontId="19" fillId="0" borderId="0" xfId="9" applyNumberFormat="1" applyFont="1" applyFill="1" applyAlignment="1">
      <alignment horizontal="right" vertical="center"/>
    </xf>
    <xf numFmtId="164" fontId="19" fillId="0" borderId="0" xfId="9" applyFont="1" applyFill="1" applyAlignment="1">
      <alignment vertical="center"/>
    </xf>
    <xf numFmtId="164" fontId="19" fillId="0" borderId="0" xfId="0" applyFont="1" applyFill="1" applyAlignment="1">
      <alignment horizontal="right" vertical="center"/>
    </xf>
    <xf numFmtId="164" fontId="33" fillId="0" borderId="0" xfId="9" applyFont="1" applyAlignment="1" applyProtection="1">
      <alignment horizontal="left" vertical="center"/>
    </xf>
    <xf numFmtId="164" fontId="43" fillId="0" borderId="0" xfId="9" applyFont="1" applyAlignment="1" applyProtection="1">
      <alignment horizontal="left" vertical="center"/>
    </xf>
    <xf numFmtId="164" fontId="27" fillId="0" borderId="0" xfId="9" applyFont="1" applyAlignment="1">
      <alignment horizontal="right" vertical="center" readingOrder="2"/>
    </xf>
    <xf numFmtId="3" fontId="28" fillId="0" borderId="0" xfId="9" applyNumberFormat="1" applyFont="1" applyAlignment="1">
      <alignment vertical="center"/>
    </xf>
    <xf numFmtId="3" fontId="76" fillId="0" borderId="0" xfId="7" applyNumberFormat="1" applyFont="1" applyBorder="1"/>
    <xf numFmtId="3" fontId="77" fillId="0" borderId="0" xfId="33" applyNumberFormat="1" applyFont="1"/>
    <xf numFmtId="3" fontId="20" fillId="0" borderId="0" xfId="9" applyNumberFormat="1" applyFont="1" applyAlignment="1" applyProtection="1">
      <alignment horizontal="right" vertical="center"/>
    </xf>
    <xf numFmtId="3" fontId="20" fillId="0" borderId="0" xfId="9" applyNumberFormat="1" applyFont="1" applyBorder="1" applyAlignment="1">
      <alignment vertical="center"/>
    </xf>
    <xf numFmtId="164" fontId="9" fillId="0" borderId="0" xfId="0" applyFont="1" applyFill="1" applyAlignment="1">
      <alignment vertical="center"/>
    </xf>
    <xf numFmtId="164" fontId="19" fillId="0" borderId="0" xfId="0" applyFont="1" applyFill="1" applyAlignment="1" applyProtection="1">
      <alignment horizontal="left" vertical="center"/>
    </xf>
    <xf numFmtId="164" fontId="19" fillId="0" borderId="0" xfId="0" applyFont="1" applyFill="1" applyAlignment="1">
      <alignment horizontal="right" vertical="center" readingOrder="2"/>
    </xf>
    <xf numFmtId="164" fontId="15" fillId="0" borderId="0" xfId="0" applyFont="1" applyFill="1" applyAlignment="1">
      <alignment horizontal="right" vertical="center" readingOrder="2"/>
    </xf>
    <xf numFmtId="164" fontId="28" fillId="0" borderId="0" xfId="0" applyFont="1" applyFill="1" applyAlignment="1" applyProtection="1">
      <alignment horizontal="left" vertical="center"/>
    </xf>
    <xf numFmtId="164" fontId="28" fillId="0" borderId="0" xfId="9" applyFont="1" applyFill="1" applyAlignment="1" applyProtection="1">
      <alignment horizontal="left" vertical="center"/>
    </xf>
    <xf numFmtId="182" fontId="19" fillId="0" borderId="0" xfId="15" applyNumberFormat="1" applyFont="1" applyFill="1" applyAlignment="1" applyProtection="1">
      <alignment horizontal="left"/>
    </xf>
    <xf numFmtId="0" fontId="19" fillId="0" borderId="0" xfId="15" applyFont="1" applyFill="1" applyAlignment="1"/>
    <xf numFmtId="169" fontId="27" fillId="0" borderId="0" xfId="29" applyFont="1" applyFill="1" applyBorder="1" applyAlignment="1" applyProtection="1"/>
    <xf numFmtId="0" fontId="20" fillId="0" borderId="0" xfId="15" applyFont="1" applyFill="1" applyAlignment="1">
      <alignment horizontal="left"/>
    </xf>
    <xf numFmtId="0" fontId="27" fillId="0" borderId="0" xfId="15" applyFont="1" applyFill="1" applyAlignment="1">
      <alignment horizontal="right"/>
    </xf>
    <xf numFmtId="190" fontId="19" fillId="0" borderId="0" xfId="9" applyNumberFormat="1" applyFont="1" applyFill="1" applyAlignment="1">
      <alignment horizontal="right" vertical="center"/>
    </xf>
    <xf numFmtId="164" fontId="33" fillId="0" borderId="0" xfId="9" applyFont="1" applyFill="1" applyAlignment="1">
      <alignment horizontal="right" vertical="center" readingOrder="2"/>
    </xf>
    <xf numFmtId="3" fontId="20" fillId="0" borderId="0" xfId="9" applyNumberFormat="1" applyFont="1" applyFill="1" applyAlignment="1">
      <alignment vertical="center"/>
    </xf>
    <xf numFmtId="0" fontId="9" fillId="0" borderId="0" xfId="7" applyFont="1" applyFill="1" applyAlignment="1">
      <alignment vertical="center"/>
    </xf>
    <xf numFmtId="3" fontId="9" fillId="0" borderId="0" xfId="9" applyNumberFormat="1" applyFont="1" applyFill="1" applyAlignment="1">
      <alignment vertical="center"/>
    </xf>
    <xf numFmtId="164" fontId="9" fillId="0" borderId="0" xfId="9" applyNumberFormat="1" applyFont="1" applyFill="1" applyAlignment="1">
      <alignment vertical="center"/>
    </xf>
    <xf numFmtId="190" fontId="9" fillId="0" borderId="0" xfId="9" applyNumberFormat="1" applyFont="1" applyAlignment="1">
      <alignment horizontal="right" vertical="center"/>
    </xf>
    <xf numFmtId="164" fontId="19" fillId="0" borderId="0" xfId="9" quotePrefix="1" applyNumberFormat="1" applyFont="1" applyFill="1" applyAlignment="1">
      <alignment horizontal="right" vertical="center"/>
    </xf>
    <xf numFmtId="164" fontId="48" fillId="0" borderId="0" xfId="0" applyFont="1" applyAlignment="1"/>
    <xf numFmtId="3" fontId="20" fillId="0" borderId="0" xfId="9" applyNumberFormat="1" applyFont="1" applyAlignment="1">
      <alignment horizontal="right"/>
    </xf>
    <xf numFmtId="164" fontId="20" fillId="5" borderId="0" xfId="0" applyFont="1" applyFill="1" applyAlignment="1" applyProtection="1">
      <alignment horizontal="left" vertical="center"/>
    </xf>
    <xf numFmtId="164" fontId="9" fillId="5" borderId="0" xfId="0" applyFont="1" applyFill="1" applyAlignment="1">
      <alignment vertical="center"/>
    </xf>
    <xf numFmtId="164" fontId="20" fillId="5" borderId="0" xfId="0" applyFont="1" applyFill="1" applyAlignment="1">
      <alignment horizontal="right" vertical="center" readingOrder="2"/>
    </xf>
    <xf numFmtId="3" fontId="19" fillId="5" borderId="0" xfId="0" applyNumberFormat="1" applyFont="1" applyFill="1" applyAlignment="1">
      <alignment vertical="center"/>
    </xf>
    <xf numFmtId="164" fontId="17" fillId="5" borderId="0" xfId="9" applyFont="1" applyFill="1" applyAlignment="1" applyProtection="1">
      <alignment horizontal="left" vertical="center"/>
    </xf>
    <xf numFmtId="164" fontId="30" fillId="5" borderId="0" xfId="9" applyFont="1" applyFill="1" applyAlignment="1">
      <alignment vertical="center"/>
    </xf>
    <xf numFmtId="164" fontId="20" fillId="5" borderId="0" xfId="9" applyFont="1" applyFill="1" applyAlignment="1">
      <alignment horizontal="right" vertical="center"/>
    </xf>
    <xf numFmtId="164" fontId="20" fillId="5" borderId="0" xfId="9" applyFont="1" applyFill="1" applyAlignment="1" applyProtection="1">
      <alignment horizontal="left" vertical="center"/>
    </xf>
    <xf numFmtId="164" fontId="17" fillId="5" borderId="0" xfId="9" applyFont="1" applyFill="1" applyAlignment="1">
      <alignment vertical="center"/>
    </xf>
    <xf numFmtId="3" fontId="17" fillId="5" borderId="0" xfId="9" applyNumberFormat="1" applyFont="1" applyFill="1" applyAlignment="1">
      <alignment vertical="center"/>
    </xf>
    <xf numFmtId="164" fontId="9" fillId="5" borderId="0" xfId="9" applyFont="1" applyFill="1" applyAlignment="1">
      <alignment vertical="center"/>
    </xf>
    <xf numFmtId="3" fontId="20" fillId="5" borderId="0" xfId="9" applyNumberFormat="1" applyFont="1" applyFill="1" applyAlignment="1">
      <alignment vertical="center"/>
    </xf>
    <xf numFmtId="4" fontId="20" fillId="0" borderId="0" xfId="9" applyNumberFormat="1" applyFont="1" applyAlignment="1">
      <alignment vertical="center"/>
    </xf>
    <xf numFmtId="4" fontId="20" fillId="5" borderId="0" xfId="9" applyNumberFormat="1" applyFont="1" applyFill="1" applyAlignment="1">
      <alignment vertical="center"/>
    </xf>
    <xf numFmtId="3" fontId="74" fillId="0" borderId="0" xfId="0" applyNumberFormat="1" applyFont="1" applyAlignment="1">
      <alignment vertical="center"/>
    </xf>
    <xf numFmtId="4" fontId="19" fillId="0" borderId="0" xfId="9" applyNumberFormat="1" applyFont="1" applyAlignment="1">
      <alignment horizontal="right" vertical="center"/>
    </xf>
    <xf numFmtId="3" fontId="28" fillId="0" borderId="0" xfId="0" applyNumberFormat="1" applyFont="1" applyAlignment="1">
      <alignment vertical="center"/>
    </xf>
    <xf numFmtId="164" fontId="15" fillId="0" borderId="0" xfId="9" applyFont="1" applyFill="1" applyBorder="1" applyAlignment="1">
      <alignment horizontal="right" vertical="center" readingOrder="2"/>
    </xf>
    <xf numFmtId="193" fontId="20" fillId="0" borderId="0" xfId="9" applyNumberFormat="1" applyFont="1" applyAlignment="1">
      <alignment vertical="top"/>
    </xf>
    <xf numFmtId="194" fontId="19" fillId="2" borderId="0" xfId="2" applyNumberFormat="1" applyFont="1" applyFill="1" applyBorder="1" applyAlignment="1" applyProtection="1">
      <alignment horizontal="right"/>
    </xf>
    <xf numFmtId="3" fontId="20" fillId="0" borderId="0" xfId="0" applyNumberFormat="1" applyFont="1" applyAlignment="1">
      <alignment horizontal="right"/>
    </xf>
    <xf numFmtId="191" fontId="9" fillId="0" borderId="0" xfId="2" applyNumberFormat="1" applyFont="1" applyFill="1" applyAlignment="1">
      <alignment vertical="center"/>
    </xf>
    <xf numFmtId="177" fontId="9" fillId="0" borderId="0" xfId="9" applyNumberFormat="1" applyFont="1" applyFill="1" applyBorder="1" applyAlignment="1" applyProtection="1">
      <alignment horizontal="center" vertical="center"/>
    </xf>
    <xf numFmtId="177" fontId="9" fillId="0" borderId="0" xfId="9" applyNumberFormat="1" applyFont="1" applyBorder="1" applyAlignment="1" applyProtection="1">
      <alignment horizontal="center" vertical="center"/>
    </xf>
    <xf numFmtId="177" fontId="9" fillId="0" borderId="0" xfId="9" applyNumberFormat="1" applyFont="1" applyAlignment="1" applyProtection="1">
      <alignment horizontal="center" vertical="center"/>
    </xf>
    <xf numFmtId="177" fontId="17" fillId="0" borderId="0" xfId="9" applyNumberFormat="1" applyFont="1" applyBorder="1" applyAlignment="1" applyProtection="1">
      <alignment horizontal="center" vertical="center"/>
    </xf>
    <xf numFmtId="177" fontId="17" fillId="0" borderId="0" xfId="9" applyNumberFormat="1" applyFont="1" applyAlignment="1" applyProtection="1">
      <alignment horizontal="center" vertical="center"/>
    </xf>
    <xf numFmtId="3" fontId="20" fillId="0" borderId="0" xfId="9" applyNumberFormat="1" applyFont="1" applyFill="1" applyAlignment="1">
      <alignment horizontal="right" vertical="center"/>
    </xf>
    <xf numFmtId="164" fontId="68" fillId="4" borderId="0" xfId="0" applyFont="1" applyFill="1" applyAlignment="1">
      <alignment vertical="center"/>
    </xf>
    <xf numFmtId="3" fontId="20" fillId="0" borderId="0" xfId="0" applyNumberFormat="1" applyFont="1" applyAlignment="1"/>
    <xf numFmtId="3" fontId="20" fillId="0" borderId="0" xfId="9" applyNumberFormat="1" applyFont="1" applyAlignment="1"/>
    <xf numFmtId="0" fontId="9" fillId="0" borderId="0" xfId="17" applyFont="1" applyAlignment="1"/>
    <xf numFmtId="0" fontId="20" fillId="0" borderId="0" xfId="17" applyFont="1" applyAlignment="1" applyProtection="1">
      <alignment horizontal="left"/>
    </xf>
    <xf numFmtId="3" fontId="20" fillId="0" borderId="0" xfId="17" applyNumberFormat="1" applyFont="1" applyAlignment="1"/>
    <xf numFmtId="164" fontId="19" fillId="0" borderId="0" xfId="9" applyFont="1" applyFill="1" applyBorder="1" applyAlignment="1" applyProtection="1">
      <alignment horizontal="left" vertical="center"/>
    </xf>
    <xf numFmtId="164" fontId="9" fillId="4" borderId="0" xfId="0" applyFont="1" applyFill="1" applyAlignment="1">
      <alignment vertical="center"/>
    </xf>
    <xf numFmtId="195" fontId="9" fillId="4" borderId="0" xfId="2" applyNumberFormat="1" applyFont="1" applyFill="1" applyAlignment="1">
      <alignment vertical="center"/>
    </xf>
    <xf numFmtId="195" fontId="23" fillId="4" borderId="0" xfId="2" applyNumberFormat="1" applyFont="1" applyFill="1" applyAlignment="1" applyProtection="1">
      <alignment horizontal="left" vertical="center"/>
    </xf>
    <xf numFmtId="164" fontId="9" fillId="4" borderId="0" xfId="0" quotePrefix="1" applyFont="1" applyFill="1" applyAlignment="1">
      <alignment horizontal="right" vertical="center" readingOrder="2"/>
    </xf>
    <xf numFmtId="191" fontId="9" fillId="0" borderId="0" xfId="2" applyNumberFormat="1" applyFont="1" applyFill="1" applyAlignment="1">
      <alignment horizontal="right" vertical="center"/>
    </xf>
    <xf numFmtId="164" fontId="17" fillId="0" borderId="0" xfId="0" applyFont="1" applyFill="1" applyAlignment="1" applyProtection="1">
      <alignment horizontal="left" vertical="center"/>
    </xf>
    <xf numFmtId="190" fontId="19" fillId="4" borderId="0" xfId="0" applyNumberFormat="1" applyFont="1" applyFill="1" applyAlignment="1">
      <alignment horizontal="right" vertical="center"/>
    </xf>
    <xf numFmtId="164" fontId="15" fillId="0" borderId="0" xfId="9" applyFont="1" applyAlignment="1">
      <alignment horizontal="right" vertical="center" readingOrder="2"/>
    </xf>
    <xf numFmtId="164" fontId="11" fillId="0" borderId="0" xfId="9" applyFont="1" applyAlignment="1">
      <alignment horizontal="right" vertical="center"/>
    </xf>
    <xf numFmtId="164" fontId="20" fillId="0" borderId="0" xfId="0" applyFont="1" applyAlignment="1"/>
    <xf numFmtId="0" fontId="19" fillId="0" borderId="0" xfId="15" applyFont="1" applyFill="1" applyAlignment="1">
      <alignment horizontal="left" readingOrder="1"/>
    </xf>
    <xf numFmtId="0" fontId="19" fillId="0" borderId="0" xfId="15" applyFont="1" applyFill="1" applyAlignment="1">
      <alignment horizontal="left"/>
    </xf>
    <xf numFmtId="185" fontId="27" fillId="0" borderId="0" xfId="29" applyNumberFormat="1" applyFont="1" applyFill="1" applyAlignment="1">
      <alignment horizontal="right"/>
    </xf>
    <xf numFmtId="0" fontId="20" fillId="0" borderId="0" xfId="15" applyFont="1" applyFill="1" applyAlignment="1"/>
    <xf numFmtId="169" fontId="19" fillId="0" borderId="0" xfId="8" applyNumberFormat="1" applyFont="1" applyFill="1" applyAlignment="1"/>
    <xf numFmtId="169" fontId="27" fillId="0" borderId="0" xfId="29" applyFont="1" applyFill="1" applyBorder="1" applyAlignment="1" applyProtection="1">
      <alignment horizontal="right"/>
    </xf>
    <xf numFmtId="164" fontId="19" fillId="0" borderId="0" xfId="0" applyFont="1" applyAlignment="1"/>
    <xf numFmtId="0" fontId="0" fillId="0" borderId="0" xfId="0" applyNumberFormat="1" applyAlignment="1"/>
    <xf numFmtId="1" fontId="30" fillId="0" borderId="0" xfId="9" applyNumberFormat="1" applyFont="1" applyAlignment="1" applyProtection="1">
      <alignment horizontal="left"/>
    </xf>
    <xf numFmtId="3" fontId="30" fillId="0" borderId="0" xfId="9" applyNumberFormat="1" applyFont="1" applyAlignment="1"/>
    <xf numFmtId="3" fontId="30" fillId="0" borderId="0" xfId="9" applyNumberFormat="1" applyFont="1" applyAlignment="1">
      <alignment horizontal="right"/>
    </xf>
    <xf numFmtId="164" fontId="17" fillId="0" borderId="0" xfId="9" applyFont="1" applyAlignment="1" applyProtection="1">
      <alignment horizontal="right"/>
    </xf>
    <xf numFmtId="164" fontId="17" fillId="0" borderId="0" xfId="9" applyFont="1" applyAlignment="1" applyProtection="1">
      <alignment horizontal="left"/>
    </xf>
    <xf numFmtId="0" fontId="27" fillId="0" borderId="0" xfId="17" applyFont="1" applyAlignment="1" applyProtection="1">
      <alignment horizontal="left"/>
    </xf>
    <xf numFmtId="3" fontId="27" fillId="4" borderId="0" xfId="39" applyNumberFormat="1" applyFont="1" applyFill="1" applyAlignment="1">
      <alignment horizontal="right"/>
    </xf>
    <xf numFmtId="3" fontId="42" fillId="0" borderId="0" xfId="9" applyNumberFormat="1" applyFont="1" applyAlignment="1">
      <alignment horizontal="right"/>
    </xf>
    <xf numFmtId="0" fontId="27" fillId="0" borderId="0" xfId="17" applyFont="1" applyAlignment="1"/>
    <xf numFmtId="190" fontId="27" fillId="4" borderId="0" xfId="39" applyNumberFormat="1" applyFont="1" applyFill="1" applyAlignment="1">
      <alignment horizontal="right"/>
    </xf>
    <xf numFmtId="0" fontId="80" fillId="0" borderId="0" xfId="0" applyNumberFormat="1" applyFont="1"/>
    <xf numFmtId="164" fontId="80" fillId="0" borderId="0" xfId="0" applyFont="1" applyAlignment="1">
      <alignment horizontal="right"/>
    </xf>
    <xf numFmtId="1" fontId="80" fillId="0" borderId="0" xfId="0" applyNumberFormat="1" applyFont="1" applyAlignment="1">
      <alignment horizontal="right"/>
    </xf>
    <xf numFmtId="1" fontId="80" fillId="0" borderId="0" xfId="0" applyNumberFormat="1" applyFont="1" applyAlignment="1"/>
    <xf numFmtId="3" fontId="42" fillId="0" borderId="0" xfId="9" applyNumberFormat="1" applyFont="1" applyAlignment="1">
      <alignment horizontal="right" vertical="center"/>
    </xf>
    <xf numFmtId="0" fontId="28" fillId="0" borderId="0" xfId="17" applyFont="1" applyAlignment="1" applyProtection="1">
      <alignment horizontal="left" vertical="center"/>
    </xf>
    <xf numFmtId="3" fontId="28" fillId="0" borderId="0" xfId="9" applyNumberFormat="1" applyFont="1" applyAlignment="1">
      <alignment horizontal="right" vertical="center"/>
    </xf>
    <xf numFmtId="3" fontId="28" fillId="0" borderId="0" xfId="9" applyNumberFormat="1" applyFont="1" applyAlignment="1"/>
    <xf numFmtId="3" fontId="19" fillId="4" borderId="0" xfId="39" applyNumberFormat="1" applyFont="1" applyFill="1" applyAlignment="1">
      <alignment horizontal="right"/>
    </xf>
    <xf numFmtId="3" fontId="41" fillId="0" borderId="0" xfId="9" applyNumberFormat="1" applyFont="1" applyAlignment="1">
      <alignment horizontal="right"/>
    </xf>
    <xf numFmtId="190" fontId="19" fillId="0" borderId="0" xfId="17" applyNumberFormat="1" applyFont="1" applyFill="1" applyAlignment="1">
      <alignment horizontal="right"/>
    </xf>
    <xf numFmtId="190" fontId="9" fillId="0" borderId="0" xfId="9" applyNumberFormat="1" applyFont="1" applyAlignment="1" applyProtection="1">
      <alignment horizontal="right" vertical="center"/>
    </xf>
    <xf numFmtId="190" fontId="9" fillId="0" borderId="0" xfId="9" applyNumberFormat="1" applyFont="1" applyAlignment="1" applyProtection="1">
      <alignment horizontal="center" vertical="center"/>
    </xf>
    <xf numFmtId="177" fontId="9" fillId="0" borderId="0" xfId="9" applyNumberFormat="1" applyFont="1" applyFill="1" applyAlignment="1" applyProtection="1">
      <alignment horizontal="right" vertical="center"/>
    </xf>
    <xf numFmtId="177" fontId="20" fillId="0" borderId="0" xfId="9" applyNumberFormat="1" applyFont="1" applyAlignment="1" applyProtection="1">
      <alignment horizontal="right" vertical="center"/>
    </xf>
    <xf numFmtId="177" fontId="19" fillId="0" borderId="0" xfId="9" applyNumberFormat="1" applyFont="1" applyAlignment="1">
      <alignment horizontal="right" vertical="center"/>
    </xf>
    <xf numFmtId="190" fontId="9" fillId="0" borderId="0" xfId="2" applyNumberFormat="1" applyFont="1" applyFill="1" applyAlignment="1">
      <alignment horizontal="right" vertical="center"/>
    </xf>
    <xf numFmtId="3" fontId="43" fillId="0" borderId="0" xfId="0" applyNumberFormat="1" applyFont="1" applyAlignment="1" applyProtection="1">
      <alignment horizontal="right" vertical="center"/>
    </xf>
    <xf numFmtId="164" fontId="28" fillId="0" borderId="0" xfId="9" applyFont="1" applyFill="1" applyAlignment="1">
      <alignment horizontal="right" vertical="center"/>
    </xf>
    <xf numFmtId="164" fontId="28" fillId="0" borderId="0" xfId="9" applyFont="1" applyFill="1" applyAlignment="1">
      <alignment horizontal="right" vertical="center" readingOrder="2"/>
    </xf>
    <xf numFmtId="3" fontId="19" fillId="0" borderId="0" xfId="9" applyNumberFormat="1" applyFont="1" applyBorder="1"/>
    <xf numFmtId="3" fontId="19" fillId="0" borderId="0" xfId="9" applyNumberFormat="1" applyFont="1" applyAlignment="1">
      <alignment horizontal="right"/>
    </xf>
    <xf numFmtId="3" fontId="19" fillId="0" borderId="0" xfId="9" applyNumberFormat="1" applyFont="1" applyBorder="1" applyAlignment="1">
      <alignment horizontal="right"/>
    </xf>
    <xf numFmtId="190" fontId="19" fillId="0" borderId="0" xfId="9" applyNumberFormat="1" applyFont="1" applyAlignment="1">
      <alignment horizontal="right"/>
    </xf>
    <xf numFmtId="3" fontId="19" fillId="0" borderId="0" xfId="9" applyNumberFormat="1" applyFont="1"/>
    <xf numFmtId="190" fontId="9" fillId="0" borderId="0" xfId="9" applyNumberFormat="1" applyFont="1" applyAlignment="1">
      <alignment vertical="center"/>
    </xf>
    <xf numFmtId="164" fontId="20" fillId="0" borderId="0" xfId="0" quotePrefix="1" applyFont="1" applyFill="1" applyAlignment="1">
      <alignment horizontal="right" vertical="center" readingOrder="2"/>
    </xf>
    <xf numFmtId="164" fontId="20" fillId="0" borderId="0" xfId="0" applyFont="1" applyFill="1" applyAlignment="1" applyProtection="1">
      <alignment horizontal="left" vertical="center"/>
    </xf>
    <xf numFmtId="164" fontId="19" fillId="0" borderId="0" xfId="0" applyFont="1" applyFill="1" applyAlignment="1">
      <alignment vertical="center"/>
    </xf>
    <xf numFmtId="164" fontId="68" fillId="0" borderId="0" xfId="0" applyFont="1" applyAlignment="1">
      <alignment vertical="center" wrapText="1"/>
    </xf>
    <xf numFmtId="164" fontId="9" fillId="4" borderId="0" xfId="0" applyFont="1" applyFill="1" applyAlignment="1">
      <alignment vertical="center" wrapText="1"/>
    </xf>
    <xf numFmtId="164" fontId="68" fillId="0" borderId="0" xfId="0" quotePrefix="1" applyFont="1" applyAlignment="1">
      <alignment horizontal="right" vertical="center" wrapText="1" readingOrder="2"/>
    </xf>
    <xf numFmtId="164" fontId="23" fillId="0" borderId="0" xfId="0" applyFont="1" applyFill="1" applyAlignment="1">
      <alignment vertical="center"/>
    </xf>
    <xf numFmtId="196" fontId="9" fillId="0" borderId="0" xfId="7" applyNumberFormat="1" applyFont="1" applyAlignment="1">
      <alignment vertical="center"/>
    </xf>
    <xf numFmtId="164" fontId="19" fillId="0" borderId="0" xfId="9" quotePrefix="1" applyNumberFormat="1" applyFont="1" applyAlignment="1">
      <alignment horizontal="right" vertical="center"/>
    </xf>
    <xf numFmtId="164" fontId="10" fillId="0" borderId="0" xfId="0" applyFont="1" applyBorder="1" applyAlignment="1">
      <alignment horizontal="center" vertical="center"/>
    </xf>
    <xf numFmtId="164" fontId="12" fillId="0" borderId="0" xfId="0" applyFont="1" applyBorder="1" applyAlignment="1">
      <alignment horizontal="center" vertical="center"/>
    </xf>
    <xf numFmtId="164" fontId="14" fillId="0" borderId="0" xfId="0" applyFont="1" applyBorder="1" applyAlignment="1">
      <alignment horizontal="center" vertical="center"/>
    </xf>
    <xf numFmtId="176" fontId="24" fillId="0" borderId="0" xfId="9" applyNumberFormat="1" applyFont="1" applyBorder="1" applyAlignment="1">
      <alignment horizontal="center" vertical="center"/>
    </xf>
    <xf numFmtId="176" fontId="24" fillId="0" borderId="0" xfId="0" applyNumberFormat="1" applyFont="1" applyBorder="1" applyAlignment="1">
      <alignment horizontal="center" vertical="center"/>
    </xf>
    <xf numFmtId="164" fontId="70" fillId="0" borderId="0" xfId="0" quotePrefix="1" applyFont="1" applyAlignment="1" applyProtection="1">
      <alignment horizontal="left" vertical="center" wrapText="1"/>
    </xf>
    <xf numFmtId="164" fontId="70" fillId="0" borderId="0" xfId="0" quotePrefix="1" applyFont="1" applyAlignment="1">
      <alignment horizontal="right" vertical="top" readingOrder="2"/>
    </xf>
    <xf numFmtId="164" fontId="15" fillId="0" borderId="0" xfId="0" applyFont="1" applyBorder="1" applyAlignment="1">
      <alignment horizontal="right" vertical="center" readingOrder="2"/>
    </xf>
    <xf numFmtId="184" fontId="43" fillId="0" borderId="0" xfId="0" applyNumberFormat="1" applyFont="1" applyAlignment="1" applyProtection="1">
      <alignment horizontal="center" vertical="center"/>
    </xf>
    <xf numFmtId="164" fontId="15" fillId="0" borderId="0" xfId="9" applyFont="1" applyAlignment="1">
      <alignment horizontal="right" vertical="center" readingOrder="2"/>
    </xf>
    <xf numFmtId="164" fontId="11" fillId="0" borderId="0" xfId="9" applyFont="1" applyAlignment="1">
      <alignment horizontal="right" vertical="center"/>
    </xf>
    <xf numFmtId="164" fontId="20" fillId="0" borderId="0" xfId="9" applyFont="1" applyAlignment="1" applyProtection="1">
      <alignment horizontal="center" vertical="center"/>
    </xf>
    <xf numFmtId="164" fontId="20" fillId="0" borderId="0" xfId="9" applyFont="1" applyBorder="1" applyAlignment="1" applyProtection="1">
      <alignment horizontal="center" vertical="center"/>
    </xf>
    <xf numFmtId="164" fontId="15" fillId="0" borderId="0" xfId="9" applyFont="1" applyFill="1" applyBorder="1" applyAlignment="1">
      <alignment horizontal="right" vertical="center" readingOrder="2"/>
    </xf>
    <xf numFmtId="164" fontId="40" fillId="0" borderId="0" xfId="9" applyFont="1" applyBorder="1" applyAlignment="1">
      <alignment horizontal="right" vertical="center" readingOrder="2"/>
    </xf>
    <xf numFmtId="176" fontId="44" fillId="0" borderId="0" xfId="9" applyNumberFormat="1" applyFont="1" applyBorder="1" applyAlignment="1">
      <alignment horizontal="center" vertical="center"/>
    </xf>
    <xf numFmtId="164" fontId="15" fillId="0" borderId="0" xfId="9" applyFont="1" applyBorder="1" applyAlignment="1">
      <alignment horizontal="right" vertical="center" readingOrder="2"/>
    </xf>
    <xf numFmtId="164" fontId="17" fillId="0" borderId="0" xfId="9" applyFont="1" applyBorder="1" applyAlignment="1" applyProtection="1">
      <alignment horizontal="center" vertical="center"/>
    </xf>
    <xf numFmtId="164" fontId="17" fillId="0" borderId="0" xfId="9" applyFont="1" applyBorder="1" applyAlignment="1" applyProtection="1">
      <alignment horizontal="right" vertical="center"/>
    </xf>
    <xf numFmtId="164" fontId="17" fillId="0" borderId="0" xfId="9" applyFont="1" applyBorder="1" applyAlignment="1" applyProtection="1">
      <alignment vertical="center"/>
    </xf>
  </cellXfs>
  <cellStyles count="47">
    <cellStyle name="Comma [0] 2" xfId="30"/>
    <cellStyle name="Currency [0] 2" xfId="31"/>
    <cellStyle name="Euro" xfId="1"/>
    <cellStyle name="Euro 2" xfId="32"/>
    <cellStyle name="Milliers" xfId="2" builtinId="3"/>
    <cellStyle name="Milliers 10" xfId="24"/>
    <cellStyle name="Milliers 19" xfId="3"/>
    <cellStyle name="Milliers 2" xfId="4"/>
    <cellStyle name="Milliers 2 2" xfId="39"/>
    <cellStyle name="Milliers 2 3" xfId="38"/>
    <cellStyle name="Milliers 3" xfId="23"/>
    <cellStyle name="Milliers 4" xfId="40"/>
    <cellStyle name="Motif" xfId="5"/>
    <cellStyle name="MS_Arabic" xfId="6"/>
    <cellStyle name="Normal" xfId="0" builtinId="0"/>
    <cellStyle name="Normal 2" xfId="7"/>
    <cellStyle name="Normal 2 2" xfId="25"/>
    <cellStyle name="Normal 2 3" xfId="26"/>
    <cellStyle name="Normal 2 4" xfId="33"/>
    <cellStyle name="Normal 3" xfId="8"/>
    <cellStyle name="Normal 3 2" xfId="34"/>
    <cellStyle name="Normal 3 3" xfId="29"/>
    <cellStyle name="Normal 3 4" xfId="28"/>
    <cellStyle name="Normal 4" xfId="9"/>
    <cellStyle name="Normal 4 2" xfId="36"/>
    <cellStyle name="Normal 4 3" xfId="35"/>
    <cellStyle name="Normal 5" xfId="10"/>
    <cellStyle name="Normal 5 2" xfId="37"/>
    <cellStyle name="Normal 6" xfId="11"/>
    <cellStyle name="Normal 7" xfId="12"/>
    <cellStyle name="Normal 8" xfId="22"/>
    <cellStyle name="Normal 9" xfId="27"/>
    <cellStyle name="Normal_2" xfId="13"/>
    <cellStyle name="Normal_E18" xfId="14"/>
    <cellStyle name="Normal_Feuil1" xfId="15"/>
    <cellStyle name="style1761738104899" xfId="41"/>
    <cellStyle name="style1761738104938" xfId="42"/>
    <cellStyle name="style1761738104974" xfId="43"/>
    <cellStyle name="style1761738105329" xfId="44"/>
    <cellStyle name="style1761738105364" xfId="45"/>
    <cellStyle name="style1761738105402" xfId="46"/>
    <cellStyle name="عادي_agros99" xfId="16"/>
    <cellStyle name="عادي_Book1" xfId="17"/>
    <cellStyle name="عملة [0]_Book1" xfId="18"/>
    <cellStyle name="عملة_Bagraph" xfId="19"/>
    <cellStyle name="فاصلة [0]_Book1" xfId="20"/>
    <cellStyle name="فاصلة_Bagraph" xfId="2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6633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80C0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24242"/>
    </indexedColors>
    <mruColors>
      <color rgb="FFFFB9B9"/>
      <color rgb="FFFF9999"/>
      <color rgb="FFC96563"/>
      <color rgb="FFCF7573"/>
      <color rgb="FFD58785"/>
      <color rgb="FFC14E4B"/>
      <color rgb="FFA2433C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zail/Downloads/Users/mac/Documents/E:/Documents%20and%20Settings/lbayoumi.DS/Desktop/Annuaire%202009/Commerce/Comm%20200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26:H33"/>
  <sheetViews>
    <sheetView showGridLines="0" topLeftCell="A10" workbookViewId="0">
      <selection activeCell="I30" sqref="I30"/>
    </sheetView>
  </sheetViews>
  <sheetFormatPr baseColWidth="10" defaultColWidth="9" defaultRowHeight="12.75"/>
  <cols>
    <col min="1" max="7" width="14.625" style="1" customWidth="1"/>
    <col min="8" max="8" width="9.625" style="1" customWidth="1"/>
    <col min="9" max="16384" width="9" style="1"/>
  </cols>
  <sheetData>
    <row r="26" spans="1:8" ht="37.5">
      <c r="A26" s="577" t="s">
        <v>0</v>
      </c>
      <c r="B26" s="577"/>
      <c r="C26" s="577"/>
      <c r="D26" s="577"/>
      <c r="E26" s="577"/>
      <c r="F26" s="577"/>
      <c r="G26" s="577"/>
      <c r="H26" s="2"/>
    </row>
    <row r="27" spans="1:8" ht="12" customHeight="1"/>
    <row r="28" spans="1:8" ht="49.5">
      <c r="A28" s="578" t="s">
        <v>1</v>
      </c>
      <c r="B28" s="578"/>
      <c r="C28" s="578"/>
      <c r="D28" s="578"/>
      <c r="E28" s="578"/>
      <c r="F28" s="578"/>
      <c r="G28" s="578"/>
      <c r="H28" s="3"/>
    </row>
    <row r="29" spans="1:8" ht="12" customHeight="1"/>
    <row r="30" spans="1:8" ht="12" customHeight="1"/>
    <row r="31" spans="1:8" ht="25.5">
      <c r="A31" s="579" t="s">
        <v>2</v>
      </c>
      <c r="B31" s="579"/>
      <c r="C31" s="579"/>
      <c r="D31" s="579"/>
      <c r="E31" s="579"/>
      <c r="F31" s="579"/>
      <c r="G31" s="579"/>
      <c r="H31" s="4"/>
    </row>
    <row r="32" spans="1:8" ht="12" customHeight="1"/>
    <row r="33" spans="1:8" ht="37.5">
      <c r="A33" s="577" t="s">
        <v>3</v>
      </c>
      <c r="B33" s="577"/>
      <c r="C33" s="577"/>
      <c r="D33" s="577"/>
      <c r="E33" s="577"/>
      <c r="F33" s="577"/>
      <c r="G33" s="577"/>
      <c r="H33" s="2"/>
    </row>
  </sheetData>
  <sheetProtection selectLockedCells="1" selectUnlockedCells="1"/>
  <mergeCells count="4">
    <mergeCell ref="A26:G26"/>
    <mergeCell ref="A28:G28"/>
    <mergeCell ref="A31:G31"/>
    <mergeCell ref="A33:G33"/>
  </mergeCells>
  <pageMargins left="0.98402777777777772" right="0.98402777777777772" top="0.59027777777777779" bottom="0.59027777777777779" header="0.51180555555555551" footer="0.51180555555555551"/>
  <pageSetup paperSize="9" scale="75" firstPageNumber="0" pageOrder="overThenDown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7030A0"/>
  </sheetPr>
  <dimension ref="A1:E67"/>
  <sheetViews>
    <sheetView showGridLines="0" view="pageLayout" zoomScale="70" zoomScaleSheetLayoutView="100" zoomScalePageLayoutView="70" workbookViewId="0">
      <selection activeCell="B7" sqref="B7"/>
    </sheetView>
  </sheetViews>
  <sheetFormatPr baseColWidth="10" defaultColWidth="9.625" defaultRowHeight="12.75"/>
  <cols>
    <col min="1" max="1" width="32.625" style="1" customWidth="1"/>
    <col min="2" max="2" width="14.875" style="1" customWidth="1"/>
    <col min="3" max="4" width="16" style="1" customWidth="1"/>
    <col min="5" max="5" width="35.125" style="1" customWidth="1"/>
    <col min="6" max="16384" width="9.625" style="1"/>
  </cols>
  <sheetData>
    <row r="1" spans="1:5" ht="24.75" customHeight="1">
      <c r="A1" s="45" t="s">
        <v>4</v>
      </c>
      <c r="E1" s="58" t="s">
        <v>46</v>
      </c>
    </row>
    <row r="2" spans="1:5" ht="18.95" customHeight="1">
      <c r="E2" s="49"/>
    </row>
    <row r="3" spans="1:5" ht="20.25" customHeight="1">
      <c r="A3" s="20" t="s">
        <v>476</v>
      </c>
      <c r="B3" s="24"/>
      <c r="C3" s="24"/>
      <c r="D3" s="584" t="s">
        <v>477</v>
      </c>
      <c r="E3" s="584"/>
    </row>
    <row r="4" spans="1:5" ht="20.25" customHeight="1">
      <c r="A4" s="24" t="s">
        <v>478</v>
      </c>
      <c r="B4" s="24"/>
      <c r="C4" s="24"/>
      <c r="D4" s="125"/>
      <c r="E4" s="47" t="s">
        <v>479</v>
      </c>
    </row>
    <row r="5" spans="1:5" ht="20.25" customHeight="1">
      <c r="A5" s="22" t="s">
        <v>480</v>
      </c>
      <c r="B5" s="24"/>
      <c r="C5" s="24"/>
      <c r="D5" s="125"/>
      <c r="E5" s="47" t="s">
        <v>481</v>
      </c>
    </row>
    <row r="6" spans="1:5" ht="18.95" customHeight="1">
      <c r="A6" s="24"/>
      <c r="B6" s="24"/>
      <c r="C6" s="24"/>
      <c r="E6" s="49"/>
    </row>
    <row r="7" spans="1:5" ht="16.5" customHeight="1">
      <c r="A7" s="66" t="s">
        <v>1020</v>
      </c>
      <c r="B7" s="397" t="s">
        <v>1158</v>
      </c>
      <c r="C7" s="397">
        <v>2023</v>
      </c>
      <c r="D7" s="397">
        <v>2022</v>
      </c>
      <c r="E7" s="24" t="s">
        <v>959</v>
      </c>
    </row>
    <row r="8" spans="1:5" ht="8.1" customHeight="1">
      <c r="A8" s="30"/>
      <c r="E8" s="49"/>
    </row>
    <row r="9" spans="1:5" ht="18" customHeight="1">
      <c r="A9" s="479" t="s">
        <v>483</v>
      </c>
      <c r="B9" s="480"/>
      <c r="C9" s="480"/>
      <c r="D9" s="480"/>
      <c r="E9" s="481" t="s">
        <v>1025</v>
      </c>
    </row>
    <row r="10" spans="1:5" s="24" customFormat="1" ht="18" customHeight="1">
      <c r="A10" s="367" t="s">
        <v>484</v>
      </c>
      <c r="B10" s="371">
        <f>SUM(B11:B11)</f>
        <v>9652.5400000000009</v>
      </c>
      <c r="C10" s="371">
        <f>SUM(C11:C11)</f>
        <v>9997</v>
      </c>
      <c r="D10" s="371">
        <f>SUM(D11:D11)</f>
        <v>10744.379000000001</v>
      </c>
      <c r="E10" s="27" t="s">
        <v>485</v>
      </c>
    </row>
    <row r="11" spans="1:5" ht="18" customHeight="1">
      <c r="A11" s="366" t="s">
        <v>1200</v>
      </c>
      <c r="B11" s="375">
        <v>9652.5400000000009</v>
      </c>
      <c r="C11" s="372">
        <v>9997</v>
      </c>
      <c r="D11" s="372">
        <v>10744.379000000001</v>
      </c>
      <c r="E11" s="31" t="s">
        <v>1199</v>
      </c>
    </row>
    <row r="12" spans="1:5" s="24" customFormat="1" ht="18" customHeight="1">
      <c r="A12" s="99" t="s">
        <v>486</v>
      </c>
      <c r="B12" s="371">
        <f>B13+B14+B15</f>
        <v>415.70100000000002</v>
      </c>
      <c r="C12" s="371">
        <f>C13+C14+C15</f>
        <v>445.30799999999999</v>
      </c>
      <c r="D12" s="371">
        <f>D13+D14+D15</f>
        <v>1070.232</v>
      </c>
      <c r="E12" s="27" t="s">
        <v>487</v>
      </c>
    </row>
    <row r="13" spans="1:5" s="30" customFormat="1" ht="18" customHeight="1">
      <c r="A13" s="439" t="s">
        <v>488</v>
      </c>
      <c r="B13" s="375">
        <v>305</v>
      </c>
      <c r="C13" s="374">
        <v>314.74900000000002</v>
      </c>
      <c r="D13" s="372">
        <v>587.40700000000004</v>
      </c>
      <c r="E13" s="31" t="s">
        <v>489</v>
      </c>
    </row>
    <row r="14" spans="1:5" s="30" customFormat="1" ht="18" customHeight="1">
      <c r="A14" s="30" t="s">
        <v>490</v>
      </c>
      <c r="B14" s="375">
        <v>77.911000000000001</v>
      </c>
      <c r="C14" s="374">
        <v>100.059</v>
      </c>
      <c r="D14" s="372">
        <v>324.125</v>
      </c>
      <c r="E14" s="31" t="s">
        <v>491</v>
      </c>
    </row>
    <row r="15" spans="1:5" s="30" customFormat="1" ht="18" customHeight="1">
      <c r="A15" s="30" t="s">
        <v>492</v>
      </c>
      <c r="B15" s="375">
        <v>32.79</v>
      </c>
      <c r="C15" s="374">
        <v>30.5</v>
      </c>
      <c r="D15" s="372">
        <v>158.69999999999999</v>
      </c>
      <c r="E15" s="31" t="s">
        <v>493</v>
      </c>
    </row>
    <row r="16" spans="1:5" s="99" customFormat="1" ht="18" customHeight="1">
      <c r="A16" s="99" t="s">
        <v>494</v>
      </c>
      <c r="B16" s="377">
        <v>2.6309999999999998</v>
      </c>
      <c r="C16" s="371">
        <v>2</v>
      </c>
      <c r="D16" s="371">
        <v>6</v>
      </c>
      <c r="E16" s="27" t="s">
        <v>495</v>
      </c>
    </row>
    <row r="17" spans="1:5" s="99" customFormat="1" ht="18" customHeight="1">
      <c r="A17" s="99" t="s">
        <v>1128</v>
      </c>
      <c r="B17" s="371">
        <f>SUM(B18:B19)</f>
        <v>828634.06499999994</v>
      </c>
      <c r="C17" s="371">
        <f>SUM(C18:C19)</f>
        <v>805008</v>
      </c>
      <c r="D17" s="371">
        <f>SUM(D18:D19)</f>
        <v>146294.93400000001</v>
      </c>
      <c r="E17" s="27" t="s">
        <v>496</v>
      </c>
    </row>
    <row r="18" spans="1:5" s="99" customFormat="1" ht="18" customHeight="1">
      <c r="A18" s="30" t="s">
        <v>497</v>
      </c>
      <c r="B18" s="375">
        <v>487769</v>
      </c>
      <c r="C18" s="372">
        <v>496666</v>
      </c>
      <c r="D18" s="372">
        <v>124182.79300000001</v>
      </c>
      <c r="E18" s="31" t="s">
        <v>465</v>
      </c>
    </row>
    <row r="19" spans="1:5" s="99" customFormat="1" ht="18" customHeight="1">
      <c r="A19" s="30" t="s">
        <v>498</v>
      </c>
      <c r="B19" s="375">
        <v>340865.065</v>
      </c>
      <c r="C19" s="372">
        <v>308342</v>
      </c>
      <c r="D19" s="372">
        <v>22112.141</v>
      </c>
      <c r="E19" s="31" t="s">
        <v>464</v>
      </c>
    </row>
    <row r="20" spans="1:5" ht="18" customHeight="1">
      <c r="A20" s="479" t="s">
        <v>499</v>
      </c>
      <c r="B20" s="482"/>
      <c r="C20" s="482"/>
      <c r="D20" s="482"/>
      <c r="E20" s="481" t="s">
        <v>500</v>
      </c>
    </row>
    <row r="21" spans="1:5" ht="18" customHeight="1">
      <c r="A21" s="366" t="s">
        <v>501</v>
      </c>
      <c r="B21" s="375">
        <v>170.09100000000001</v>
      </c>
      <c r="C21" s="372">
        <v>273</v>
      </c>
      <c r="D21" s="372">
        <v>366.70699999999999</v>
      </c>
      <c r="E21" s="31" t="s">
        <v>502</v>
      </c>
    </row>
    <row r="22" spans="1:5" ht="18" customHeight="1">
      <c r="A22" s="366" t="s">
        <v>503</v>
      </c>
      <c r="B22" s="375">
        <v>211.87700000000001</v>
      </c>
      <c r="C22" s="372">
        <v>225</v>
      </c>
      <c r="D22" s="372">
        <v>283.392</v>
      </c>
      <c r="E22" s="31" t="s">
        <v>504</v>
      </c>
    </row>
    <row r="23" spans="1:5" ht="18" customHeight="1">
      <c r="A23" s="30" t="s">
        <v>67</v>
      </c>
      <c r="B23" s="375">
        <v>9.9849999999999994</v>
      </c>
      <c r="C23" s="372">
        <v>10</v>
      </c>
      <c r="D23" s="372">
        <v>13.067</v>
      </c>
      <c r="E23" s="31" t="s">
        <v>505</v>
      </c>
    </row>
    <row r="24" spans="1:5">
      <c r="B24" s="29"/>
      <c r="E24" s="25"/>
    </row>
    <row r="25" spans="1:5">
      <c r="B25" s="29"/>
      <c r="E25" s="25"/>
    </row>
    <row r="26" spans="1:5">
      <c r="B26" s="29"/>
      <c r="E26" s="25"/>
    </row>
    <row r="28" spans="1:5" ht="19.5" customHeight="1"/>
    <row r="29" spans="1:5" ht="20.25" customHeight="1">
      <c r="A29" s="20" t="s">
        <v>506</v>
      </c>
      <c r="D29" s="584" t="s">
        <v>507</v>
      </c>
      <c r="E29" s="584"/>
    </row>
    <row r="30" spans="1:5" ht="20.25" customHeight="1">
      <c r="A30" s="30" t="s">
        <v>508</v>
      </c>
      <c r="B30" s="126"/>
      <c r="C30" s="126"/>
      <c r="D30" s="127"/>
      <c r="E30" s="128" t="s">
        <v>509</v>
      </c>
    </row>
    <row r="31" spans="1:5" ht="19.5" customHeight="1">
      <c r="A31" s="30" t="s">
        <v>510</v>
      </c>
      <c r="B31" s="126"/>
      <c r="C31" s="126"/>
      <c r="D31" s="129"/>
      <c r="E31" s="128" t="s">
        <v>511</v>
      </c>
    </row>
    <row r="32" spans="1:5" ht="19.5" customHeight="1">
      <c r="A32" s="30"/>
      <c r="B32" s="126"/>
      <c r="C32" s="126"/>
      <c r="D32" s="129"/>
      <c r="E32" s="25"/>
    </row>
    <row r="33" spans="1:5" ht="16.5" customHeight="1">
      <c r="A33" s="391" t="s">
        <v>1021</v>
      </c>
      <c r="B33" s="397" t="s">
        <v>1158</v>
      </c>
      <c r="C33" s="397">
        <v>2023</v>
      </c>
      <c r="D33" s="397">
        <v>2022</v>
      </c>
      <c r="E33" s="59" t="s">
        <v>512</v>
      </c>
    </row>
    <row r="34" spans="1:5" ht="8.1" customHeight="1">
      <c r="A34" s="30"/>
      <c r="E34" s="25"/>
    </row>
    <row r="35" spans="1:5" ht="18" customHeight="1">
      <c r="A35" s="30" t="s">
        <v>513</v>
      </c>
      <c r="B35" s="500">
        <v>4163.6329999999998</v>
      </c>
      <c r="C35" s="438">
        <v>4164</v>
      </c>
      <c r="D35" s="438">
        <v>3782.5419999999999</v>
      </c>
      <c r="E35" s="31" t="s">
        <v>514</v>
      </c>
    </row>
    <row r="36" spans="1:5" ht="18" customHeight="1">
      <c r="A36" s="366" t="s">
        <v>515</v>
      </c>
      <c r="B36" s="500">
        <v>11592.385999999999</v>
      </c>
      <c r="C36" s="438">
        <v>11259</v>
      </c>
      <c r="D36" s="438">
        <v>11407.146999999999</v>
      </c>
      <c r="E36" s="31" t="s">
        <v>516</v>
      </c>
    </row>
    <row r="37" spans="1:5" ht="18" customHeight="1">
      <c r="A37" s="366" t="s">
        <v>517</v>
      </c>
      <c r="B37" s="500">
        <v>147</v>
      </c>
      <c r="C37" s="438">
        <v>147</v>
      </c>
      <c r="D37" s="438">
        <v>147</v>
      </c>
      <c r="E37" s="31" t="s">
        <v>518</v>
      </c>
    </row>
    <row r="38" spans="1:5" ht="18" customHeight="1">
      <c r="A38" s="366" t="s">
        <v>519</v>
      </c>
      <c r="B38" s="500">
        <v>13902.8169</v>
      </c>
      <c r="C38" s="438">
        <v>13535</v>
      </c>
      <c r="D38" s="438">
        <v>13325.920999999998</v>
      </c>
      <c r="E38" s="31" t="s">
        <v>520</v>
      </c>
    </row>
    <row r="39" spans="1:5" ht="18" customHeight="1">
      <c r="A39" s="366" t="s">
        <v>521</v>
      </c>
      <c r="B39" s="500">
        <v>100420</v>
      </c>
      <c r="C39" s="438">
        <v>99022</v>
      </c>
      <c r="D39" s="438">
        <v>97383</v>
      </c>
      <c r="E39" s="31" t="s">
        <v>522</v>
      </c>
    </row>
    <row r="40" spans="1:5">
      <c r="B40" s="50"/>
    </row>
    <row r="41" spans="1:5">
      <c r="E41" s="25"/>
    </row>
    <row r="42" spans="1:5">
      <c r="E42" s="25"/>
    </row>
    <row r="43" spans="1:5">
      <c r="E43" s="25"/>
    </row>
    <row r="44" spans="1:5" ht="15">
      <c r="A44" s="30"/>
      <c r="B44" s="126"/>
      <c r="C44" s="129"/>
      <c r="D44" s="126"/>
      <c r="E44" s="25"/>
    </row>
    <row r="45" spans="1:5" ht="15">
      <c r="A45" s="30"/>
      <c r="B45" s="126"/>
      <c r="C45" s="129"/>
      <c r="D45" s="126"/>
      <c r="E45" s="25"/>
    </row>
    <row r="46" spans="1:5" ht="15">
      <c r="A46" s="30"/>
      <c r="B46" s="126"/>
      <c r="C46" s="129"/>
      <c r="D46" s="126"/>
      <c r="E46" s="25"/>
    </row>
    <row r="47" spans="1:5" ht="15">
      <c r="A47" s="30"/>
      <c r="B47" s="126"/>
      <c r="C47" s="129"/>
      <c r="D47" s="126"/>
      <c r="E47" s="25"/>
    </row>
    <row r="48" spans="1:5" ht="15">
      <c r="A48" s="30"/>
      <c r="B48" s="126"/>
      <c r="C48" s="129"/>
      <c r="D48" s="126"/>
      <c r="E48" s="25"/>
    </row>
    <row r="49" spans="1:5" ht="15">
      <c r="A49" s="30"/>
      <c r="B49" s="126"/>
      <c r="C49" s="129"/>
      <c r="D49" s="126"/>
      <c r="E49" s="25"/>
    </row>
    <row r="50" spans="1:5" ht="15">
      <c r="A50" s="30"/>
      <c r="B50" s="126"/>
      <c r="C50" s="129"/>
      <c r="D50" s="126"/>
      <c r="E50" s="25"/>
    </row>
    <row r="51" spans="1:5" ht="117" customHeight="1">
      <c r="A51" s="30"/>
      <c r="B51" s="126"/>
      <c r="C51" s="129"/>
      <c r="D51" s="126"/>
      <c r="E51" s="25"/>
    </row>
    <row r="52" spans="1:5" ht="94.5" customHeight="1">
      <c r="A52" s="30"/>
      <c r="B52" s="126"/>
      <c r="C52" s="129"/>
      <c r="D52" s="126"/>
      <c r="E52" s="25"/>
    </row>
    <row r="53" spans="1:5" ht="15">
      <c r="A53" s="30"/>
      <c r="B53" s="126"/>
      <c r="C53" s="129"/>
      <c r="D53" s="126"/>
      <c r="E53" s="25"/>
    </row>
    <row r="54" spans="1:5" ht="12.75" customHeight="1">
      <c r="E54" s="25"/>
    </row>
    <row r="56" spans="1:5" ht="12.75" customHeight="1">
      <c r="A56" s="55" t="s">
        <v>523</v>
      </c>
      <c r="E56" s="25" t="s">
        <v>524</v>
      </c>
    </row>
    <row r="57" spans="1:5">
      <c r="A57" s="55" t="s">
        <v>525</v>
      </c>
      <c r="E57" s="25" t="s">
        <v>526</v>
      </c>
    </row>
    <row r="58" spans="1:5" ht="12.75" customHeight="1">
      <c r="A58" s="56" t="s">
        <v>101</v>
      </c>
      <c r="B58" s="67"/>
      <c r="C58" s="49"/>
      <c r="D58" s="49"/>
      <c r="E58" s="25" t="s">
        <v>102</v>
      </c>
    </row>
    <row r="59" spans="1:5" ht="12.75" customHeight="1"/>
    <row r="60" spans="1:5" ht="12.75" customHeight="1"/>
    <row r="61" spans="1:5" ht="12.75" customHeight="1">
      <c r="A61" s="1" t="s">
        <v>527</v>
      </c>
    </row>
    <row r="62" spans="1:5" ht="12.75" customHeight="1"/>
    <row r="63" spans="1:5" ht="12.75" customHeight="1"/>
    <row r="64" spans="1:5" ht="12.75" customHeight="1"/>
    <row r="65" ht="13.5" customHeight="1"/>
    <row r="66" ht="13.5" customHeight="1"/>
    <row r="67" ht="13.5" customHeight="1"/>
  </sheetData>
  <sheetProtection selectLockedCells="1" selectUnlockedCells="1"/>
  <mergeCells count="2">
    <mergeCell ref="D3:E3"/>
    <mergeCell ref="D29:E29"/>
  </mergeCells>
  <phoneticPr fontId="67" type="noConversion"/>
  <pageMargins left="0.78749999999999998" right="0.62708333333333333" top="0.79479166666666667" bottom="0.59027777777777779" header="0.51180555555555551" footer="0.51180555555555551"/>
  <pageSetup paperSize="9" scale="70" firstPageNumber="0" pageOrder="overThenDown" orientation="portrait" horizontalDpi="300" verticalDpi="300" r:id="rId1"/>
  <headerFooter alignWithMargins="0"/>
  <extLst>
    <ext xmlns:mx="http://schemas.microsoft.com/office/mac/excel/2008/main" uri="{64002731-A6B0-56B0-2670-7721B7C09600}">
      <mx:PLV Mode="1" OnePage="0" WScale="10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7030A0"/>
  </sheetPr>
  <dimension ref="A1:F60"/>
  <sheetViews>
    <sheetView showGridLines="0" view="pageLayout" topLeftCell="A22" zoomScale="70" zoomScalePageLayoutView="70" workbookViewId="0">
      <selection activeCell="B6" sqref="B6:D13"/>
    </sheetView>
  </sheetViews>
  <sheetFormatPr baseColWidth="10" defaultColWidth="9.625" defaultRowHeight="12.75"/>
  <cols>
    <col min="1" max="1" width="32.875" style="5" customWidth="1"/>
    <col min="2" max="4" width="13.5" style="5" customWidth="1"/>
    <col min="5" max="5" width="26.5" style="5" customWidth="1"/>
    <col min="6" max="6" width="14.5" style="5" customWidth="1"/>
    <col min="7" max="16384" width="9.625" style="5"/>
  </cols>
  <sheetData>
    <row r="1" spans="1:6" ht="24.75" customHeight="1">
      <c r="A1" s="6" t="s">
        <v>4</v>
      </c>
      <c r="E1" s="587" t="s">
        <v>46</v>
      </c>
      <c r="F1" s="587"/>
    </row>
    <row r="2" spans="1:6" ht="18.95" customHeight="1"/>
    <row r="3" spans="1:6" ht="20.25" customHeight="1">
      <c r="A3" s="9" t="s">
        <v>528</v>
      </c>
      <c r="B3" s="16"/>
      <c r="C3" s="16"/>
      <c r="D3" s="16"/>
      <c r="E3" s="586" t="s">
        <v>529</v>
      </c>
      <c r="F3" s="586"/>
    </row>
    <row r="4" spans="1:6" ht="18.95" customHeight="1">
      <c r="A4" s="9"/>
      <c r="B4" s="16"/>
      <c r="C4" s="16"/>
      <c r="D4" s="16"/>
      <c r="E4" s="130"/>
    </row>
    <row r="5" spans="1:6" ht="18.95" customHeight="1">
      <c r="A5" s="9"/>
      <c r="B5" s="36" t="s">
        <v>527</v>
      </c>
      <c r="C5" s="16"/>
      <c r="D5" s="16"/>
      <c r="E5" s="130"/>
    </row>
    <row r="6" spans="1:6" s="132" customFormat="1" ht="19.5" customHeight="1">
      <c r="A6" s="14" t="s">
        <v>1108</v>
      </c>
      <c r="B6" s="397" t="s">
        <v>1158</v>
      </c>
      <c r="C6" s="397">
        <v>2023</v>
      </c>
      <c r="D6" s="397" t="s">
        <v>1120</v>
      </c>
      <c r="F6" s="134" t="s">
        <v>1107</v>
      </c>
    </row>
    <row r="7" spans="1:6" ht="8.1" customHeight="1">
      <c r="A7" s="11"/>
      <c r="F7" s="8"/>
    </row>
    <row r="8" spans="1:6" ht="16.5" customHeight="1">
      <c r="A8" s="13" t="s">
        <v>530</v>
      </c>
      <c r="B8" s="208">
        <v>39.651060000000001</v>
      </c>
      <c r="C8" s="208">
        <v>51.572558999999998</v>
      </c>
      <c r="D8" s="208">
        <v>77</v>
      </c>
      <c r="F8" s="13" t="s">
        <v>531</v>
      </c>
    </row>
    <row r="9" spans="1:6" ht="16.5" customHeight="1">
      <c r="A9" s="196" t="s">
        <v>532</v>
      </c>
      <c r="B9" s="409" t="s">
        <v>1048</v>
      </c>
      <c r="C9" s="469" t="s">
        <v>1048</v>
      </c>
      <c r="D9" s="469" t="s">
        <v>1048</v>
      </c>
      <c r="F9" s="18" t="s">
        <v>533</v>
      </c>
    </row>
    <row r="10" spans="1:6" ht="16.5" customHeight="1">
      <c r="A10" s="196" t="s">
        <v>534</v>
      </c>
      <c r="B10" s="208">
        <f>B11+B12</f>
        <v>868.28512499999999</v>
      </c>
      <c r="C10" s="208">
        <v>856.58029625471613</v>
      </c>
      <c r="D10" s="208">
        <v>216</v>
      </c>
      <c r="F10" s="13" t="s">
        <v>1010</v>
      </c>
    </row>
    <row r="11" spans="1:6" ht="15">
      <c r="A11" s="13" t="s">
        <v>1129</v>
      </c>
      <c r="B11" s="208">
        <v>828.63406499999996</v>
      </c>
      <c r="C11" s="208">
        <v>805.00773725471618</v>
      </c>
      <c r="D11" s="208">
        <v>148</v>
      </c>
      <c r="F11" s="8" t="s">
        <v>1039</v>
      </c>
    </row>
    <row r="12" spans="1:6" ht="15">
      <c r="A12" s="13" t="s">
        <v>1130</v>
      </c>
      <c r="B12" s="208">
        <v>39.651060000000001</v>
      </c>
      <c r="C12" s="208">
        <v>51.572558999999998</v>
      </c>
      <c r="D12" s="208">
        <v>68</v>
      </c>
      <c r="F12" s="5" t="s">
        <v>1040</v>
      </c>
    </row>
    <row r="13" spans="1:6" ht="15">
      <c r="A13" s="13" t="s">
        <v>535</v>
      </c>
      <c r="B13" s="447" t="s">
        <v>1048</v>
      </c>
      <c r="C13" s="447" t="s">
        <v>1048</v>
      </c>
      <c r="D13" s="447" t="s">
        <v>1048</v>
      </c>
      <c r="F13" s="142" t="s">
        <v>1031</v>
      </c>
    </row>
    <row r="14" spans="1:6">
      <c r="B14" s="133"/>
      <c r="C14" s="133"/>
      <c r="D14" s="133"/>
    </row>
    <row r="15" spans="1:6">
      <c r="B15" s="133"/>
      <c r="C15" s="133"/>
      <c r="D15" s="133"/>
    </row>
    <row r="16" spans="1:6">
      <c r="B16" s="133"/>
      <c r="C16" s="133"/>
      <c r="D16" s="133"/>
    </row>
    <row r="18" spans="1:6" ht="20.25" customHeight="1">
      <c r="A18" s="9" t="s">
        <v>536</v>
      </c>
      <c r="B18" s="16"/>
      <c r="C18" s="16"/>
      <c r="D18" s="16"/>
      <c r="E18" s="586" t="s">
        <v>537</v>
      </c>
      <c r="F18" s="586"/>
    </row>
    <row r="19" spans="1:6" ht="18.95" customHeight="1">
      <c r="A19" s="9"/>
      <c r="B19" s="16"/>
      <c r="C19" s="16"/>
      <c r="D19" s="16"/>
      <c r="E19" s="134"/>
    </row>
    <row r="20" spans="1:6" ht="18.95" customHeight="1">
      <c r="A20" s="135"/>
      <c r="B20" s="131"/>
      <c r="C20" s="12"/>
      <c r="D20" s="12"/>
      <c r="E20" s="136"/>
    </row>
    <row r="21" spans="1:6" ht="16.5" customHeight="1">
      <c r="A21" s="11"/>
      <c r="B21" s="11"/>
      <c r="C21" s="11"/>
      <c r="D21" s="11"/>
      <c r="E21" s="11"/>
      <c r="F21" s="11"/>
    </row>
    <row r="22" spans="1:6" ht="21" customHeight="1"/>
    <row r="23" spans="1:6" ht="21" customHeight="1">
      <c r="A23" s="11"/>
      <c r="B23" s="589" t="s">
        <v>1113</v>
      </c>
      <c r="C23" s="589"/>
      <c r="D23" s="588" t="s">
        <v>1112</v>
      </c>
      <c r="E23" s="588"/>
      <c r="F23" s="11"/>
    </row>
    <row r="24" spans="1:6" ht="21" customHeight="1">
      <c r="A24" s="11"/>
      <c r="B24" s="588" t="s">
        <v>538</v>
      </c>
      <c r="C24" s="588"/>
      <c r="D24" s="588" t="s">
        <v>539</v>
      </c>
      <c r="E24" s="588"/>
      <c r="F24" s="11"/>
    </row>
    <row r="25" spans="1:6" ht="21" customHeight="1">
      <c r="A25" s="137" t="s">
        <v>540</v>
      </c>
      <c r="B25" s="585">
        <v>2024</v>
      </c>
      <c r="C25" s="585"/>
      <c r="D25" s="585">
        <v>2024</v>
      </c>
      <c r="E25" s="585"/>
      <c r="F25" s="15" t="s">
        <v>541</v>
      </c>
    </row>
    <row r="26" spans="1:6" ht="21" customHeight="1">
      <c r="A26" s="16"/>
      <c r="B26" s="138" t="s">
        <v>542</v>
      </c>
      <c r="C26" s="139" t="s">
        <v>543</v>
      </c>
      <c r="D26" s="130" t="s">
        <v>542</v>
      </c>
      <c r="E26" s="139" t="s">
        <v>543</v>
      </c>
      <c r="F26" s="8"/>
    </row>
    <row r="27" spans="1:6" ht="21" customHeight="1">
      <c r="A27" s="11"/>
      <c r="B27" s="140"/>
      <c r="C27" s="140"/>
      <c r="D27" s="11"/>
      <c r="E27" s="11"/>
      <c r="F27" s="8"/>
    </row>
    <row r="28" spans="1:6" s="16" customFormat="1" ht="18" customHeight="1">
      <c r="A28" s="196" t="s">
        <v>544</v>
      </c>
      <c r="B28" s="501">
        <v>68.97</v>
      </c>
      <c r="C28" s="502">
        <v>5.5752796127617881</v>
      </c>
      <c r="D28" s="553">
        <v>0</v>
      </c>
      <c r="E28" s="554">
        <v>0</v>
      </c>
      <c r="F28" s="31" t="s">
        <v>123</v>
      </c>
    </row>
    <row r="29" spans="1:6" ht="18" customHeight="1">
      <c r="A29" s="196" t="s">
        <v>545</v>
      </c>
      <c r="B29" s="501">
        <v>36.35</v>
      </c>
      <c r="C29" s="502">
        <v>15.400062701768361</v>
      </c>
      <c r="D29" s="555">
        <v>19.387999999999998</v>
      </c>
      <c r="E29" s="503">
        <v>8.7307274274980298</v>
      </c>
      <c r="F29" s="31" t="s">
        <v>131</v>
      </c>
    </row>
    <row r="30" spans="1:6" s="16" customFormat="1" ht="18" customHeight="1">
      <c r="A30" s="13" t="s">
        <v>546</v>
      </c>
      <c r="B30" s="501">
        <v>65.930000000000007</v>
      </c>
      <c r="C30" s="502">
        <v>46.325508189349286</v>
      </c>
      <c r="D30" s="555">
        <v>23.849</v>
      </c>
      <c r="E30" s="503">
        <v>16.976189628785988</v>
      </c>
      <c r="F30" s="31" t="s">
        <v>143</v>
      </c>
    </row>
    <row r="31" spans="1:6" ht="18" customHeight="1">
      <c r="A31" s="196" t="s">
        <v>547</v>
      </c>
      <c r="B31" s="501">
        <v>50.82</v>
      </c>
      <c r="C31" s="502">
        <v>1.9116891402364296</v>
      </c>
      <c r="D31" s="553">
        <v>0</v>
      </c>
      <c r="E31" s="554">
        <v>0</v>
      </c>
      <c r="F31" s="31" t="s">
        <v>117</v>
      </c>
    </row>
    <row r="32" spans="1:6" s="16" customFormat="1" ht="18" customHeight="1">
      <c r="A32" s="196" t="s">
        <v>548</v>
      </c>
      <c r="B32" s="501">
        <v>19.204000000000001</v>
      </c>
      <c r="C32" s="502">
        <v>2.874127464948935</v>
      </c>
      <c r="D32" s="553">
        <v>0</v>
      </c>
      <c r="E32" s="554">
        <v>0</v>
      </c>
      <c r="F32" s="31" t="s">
        <v>149</v>
      </c>
    </row>
    <row r="33" spans="1:6" ht="18" customHeight="1">
      <c r="A33" s="196" t="s">
        <v>549</v>
      </c>
      <c r="B33" s="501">
        <v>8.73</v>
      </c>
      <c r="C33" s="502">
        <v>61.327713382507909</v>
      </c>
      <c r="D33" s="555">
        <v>3.5129999999999999</v>
      </c>
      <c r="E33" s="503">
        <v>36.677803299227399</v>
      </c>
      <c r="F33" s="31" t="s">
        <v>151</v>
      </c>
    </row>
    <row r="34" spans="1:6" ht="18" customHeight="1">
      <c r="A34" s="13" t="s">
        <v>550</v>
      </c>
      <c r="B34" s="501">
        <v>16.96</v>
      </c>
      <c r="C34" s="502">
        <v>31.654783679868604</v>
      </c>
      <c r="D34" s="555">
        <v>6.2700000000000005</v>
      </c>
      <c r="E34" s="503">
        <v>11.734980348119036</v>
      </c>
      <c r="F34" s="31" t="s">
        <v>137</v>
      </c>
    </row>
    <row r="35" spans="1:6" s="16" customFormat="1" ht="18" customHeight="1">
      <c r="A35" s="196" t="s">
        <v>551</v>
      </c>
      <c r="B35" s="501">
        <v>234.21899999999999</v>
      </c>
      <c r="C35" s="502">
        <v>55.18475497553171</v>
      </c>
      <c r="D35" s="555">
        <v>60.557000000000002</v>
      </c>
      <c r="E35" s="503">
        <v>14.133344536010775</v>
      </c>
      <c r="F35" s="31" t="s">
        <v>139</v>
      </c>
    </row>
    <row r="36" spans="1:6" ht="18" customHeight="1">
      <c r="A36" s="196" t="s">
        <v>552</v>
      </c>
      <c r="B36" s="501">
        <v>465.88600000000002</v>
      </c>
      <c r="C36" s="502">
        <v>69.239663525844904</v>
      </c>
      <c r="D36" s="555">
        <v>368.08299999999997</v>
      </c>
      <c r="E36" s="503">
        <v>70.802893030950045</v>
      </c>
      <c r="F36" s="31" t="s">
        <v>145</v>
      </c>
    </row>
    <row r="37" spans="1:6" s="16" customFormat="1" ht="18" customHeight="1">
      <c r="A37" s="196" t="s">
        <v>553</v>
      </c>
      <c r="B37" s="501">
        <v>1428.44</v>
      </c>
      <c r="C37" s="502">
        <v>38.483443476667844</v>
      </c>
      <c r="D37" s="555">
        <v>818.33999999999992</v>
      </c>
      <c r="E37" s="503">
        <v>34.286403798930522</v>
      </c>
      <c r="F37" s="31" t="s">
        <v>119</v>
      </c>
    </row>
    <row r="38" spans="1:6" ht="18" customHeight="1">
      <c r="A38" s="13" t="s">
        <v>554</v>
      </c>
      <c r="B38" s="501">
        <v>50.405999999999999</v>
      </c>
      <c r="C38" s="502">
        <v>22.831803090079767</v>
      </c>
      <c r="D38" s="555">
        <v>60.981000000000002</v>
      </c>
      <c r="E38" s="503">
        <v>29.258989146810734</v>
      </c>
      <c r="F38" s="31" t="s">
        <v>129</v>
      </c>
    </row>
    <row r="39" spans="1:6" ht="18" customHeight="1">
      <c r="A39" s="196" t="s">
        <v>555</v>
      </c>
      <c r="B39" s="501">
        <v>56.116999999999997</v>
      </c>
      <c r="C39" s="502">
        <v>84.262290158863635</v>
      </c>
      <c r="D39" s="555">
        <v>22.015999999999995</v>
      </c>
      <c r="E39" s="503">
        <v>62.659380692167566</v>
      </c>
      <c r="F39" s="31" t="s">
        <v>121</v>
      </c>
    </row>
    <row r="40" spans="1:6" ht="18" customHeight="1">
      <c r="A40" s="196" t="s">
        <v>556</v>
      </c>
      <c r="B40" s="501">
        <v>270.37</v>
      </c>
      <c r="C40" s="502">
        <v>23.935868833882221</v>
      </c>
      <c r="D40" s="555">
        <v>98.808999999999997</v>
      </c>
      <c r="E40" s="503">
        <v>10.402666545944962</v>
      </c>
      <c r="F40" s="31" t="s">
        <v>133</v>
      </c>
    </row>
    <row r="41" spans="1:6" ht="18" customHeight="1">
      <c r="A41" s="196" t="s">
        <v>557</v>
      </c>
      <c r="B41" s="501">
        <v>120.48699999999999</v>
      </c>
      <c r="C41" s="502">
        <v>50.303523714094858</v>
      </c>
      <c r="D41" s="555">
        <v>68.712000000000003</v>
      </c>
      <c r="E41" s="503">
        <v>28.687015443193349</v>
      </c>
      <c r="F41" s="31" t="s">
        <v>141</v>
      </c>
    </row>
    <row r="42" spans="1:6" ht="18" customHeight="1">
      <c r="A42" s="13"/>
      <c r="B42" s="440"/>
      <c r="C42" s="440"/>
      <c r="D42" s="557"/>
      <c r="E42" s="441"/>
      <c r="F42" s="8"/>
    </row>
    <row r="43" spans="1:6" ht="18" customHeight="1">
      <c r="A43" s="137" t="s">
        <v>1114</v>
      </c>
      <c r="B43" s="442">
        <f>SUM(B28:B42)</f>
        <v>2892.8890000000001</v>
      </c>
      <c r="C43" s="504">
        <v>25.209583948347042</v>
      </c>
      <c r="D43" s="556">
        <f>SUM(D28:D42)</f>
        <v>1550.518</v>
      </c>
      <c r="E43" s="505">
        <v>17.150225758309681</v>
      </c>
      <c r="F43" s="15" t="s">
        <v>558</v>
      </c>
    </row>
    <row r="44" spans="1:6" ht="12.75" customHeight="1">
      <c r="B44" s="17"/>
      <c r="C44" s="17"/>
      <c r="D44" s="17"/>
      <c r="E44" s="8"/>
      <c r="F44" s="76"/>
    </row>
    <row r="45" spans="1:6" ht="12.75" customHeight="1">
      <c r="B45" s="17"/>
      <c r="C45" s="17"/>
      <c r="D45" s="17"/>
      <c r="E45" s="8"/>
    </row>
    <row r="46" spans="1:6" ht="12.75" customHeight="1">
      <c r="B46" s="17"/>
      <c r="C46" s="17"/>
      <c r="D46" s="17"/>
      <c r="E46" s="8"/>
    </row>
    <row r="47" spans="1:6" ht="12.75" customHeight="1">
      <c r="B47" s="17"/>
      <c r="C47" s="17"/>
      <c r="D47" s="17"/>
      <c r="E47" s="8"/>
    </row>
    <row r="48" spans="1:6" ht="12.75" customHeight="1">
      <c r="B48" s="17"/>
      <c r="C48" s="17"/>
      <c r="D48" s="17"/>
      <c r="E48" s="8"/>
    </row>
    <row r="49" spans="1:6" ht="12.75" customHeight="1">
      <c r="B49" s="17"/>
      <c r="C49" s="17"/>
      <c r="D49" s="17"/>
      <c r="E49" s="8"/>
    </row>
    <row r="50" spans="1:6" ht="12.75" customHeight="1">
      <c r="B50" s="17"/>
      <c r="C50" s="17"/>
      <c r="D50" s="17"/>
      <c r="E50" s="8"/>
    </row>
    <row r="51" spans="1:6" ht="12.75" customHeight="1">
      <c r="B51" s="17"/>
      <c r="C51" s="17"/>
      <c r="D51" s="17"/>
      <c r="E51" s="8"/>
    </row>
    <row r="52" spans="1:6" ht="167.25" customHeight="1"/>
    <row r="55" spans="1:6" ht="12.75" customHeight="1"/>
    <row r="56" spans="1:6" ht="12.75" customHeight="1"/>
    <row r="57" spans="1:6" ht="12.75" customHeight="1">
      <c r="A57" s="40" t="s">
        <v>1115</v>
      </c>
      <c r="B57" s="41"/>
      <c r="C57" s="41"/>
      <c r="D57" s="41"/>
      <c r="F57" s="345" t="s">
        <v>1079</v>
      </c>
    </row>
    <row r="58" spans="1:6" ht="12.75" customHeight="1">
      <c r="A58" s="38" t="s">
        <v>1201</v>
      </c>
      <c r="F58" s="8" t="s">
        <v>1203</v>
      </c>
    </row>
    <row r="59" spans="1:6" ht="12.75" customHeight="1">
      <c r="A59" s="43" t="s">
        <v>1202</v>
      </c>
      <c r="F59" s="39" t="s">
        <v>1204</v>
      </c>
    </row>
    <row r="60" spans="1:6" ht="12.75" customHeight="1">
      <c r="A60" s="159"/>
      <c r="F60" s="163"/>
    </row>
  </sheetData>
  <sheetProtection selectLockedCells="1" selectUnlockedCells="1"/>
  <mergeCells count="9">
    <mergeCell ref="B25:C25"/>
    <mergeCell ref="D25:E25"/>
    <mergeCell ref="E18:F18"/>
    <mergeCell ref="E1:F1"/>
    <mergeCell ref="E3:F3"/>
    <mergeCell ref="B24:C24"/>
    <mergeCell ref="D24:E24"/>
    <mergeCell ref="D23:E23"/>
    <mergeCell ref="B23:C23"/>
  </mergeCells>
  <phoneticPr fontId="67" type="noConversion"/>
  <pageMargins left="0.7" right="0.7" top="0.75" bottom="0.75" header="0.51180555555555551" footer="0.51180555555555551"/>
  <pageSetup paperSize="9" scale="70" firstPageNumber="0" orientation="portrait" horizontalDpi="300" verticalDpi="300" r:id="rId1"/>
  <headerFooter alignWithMargins="0"/>
  <extLst>
    <ext xmlns:mx="http://schemas.microsoft.com/office/mac/excel/2008/main" uri="{64002731-A6B0-56B0-2670-7721B7C09600}">
      <mx:PLV Mode="1" OnePage="0" WScale="10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7030A0"/>
  </sheetPr>
  <dimension ref="A1:E60"/>
  <sheetViews>
    <sheetView showGridLines="0" view="pageLayout" topLeftCell="A13" zoomScale="70" zoomScalePageLayoutView="70" workbookViewId="0">
      <selection activeCell="A47" sqref="A47:XFD47"/>
    </sheetView>
  </sheetViews>
  <sheetFormatPr baseColWidth="10" defaultColWidth="9" defaultRowHeight="12.75"/>
  <cols>
    <col min="1" max="1" width="34.875" style="142" customWidth="1"/>
    <col min="2" max="4" width="12.375" style="143" customWidth="1"/>
    <col min="5" max="5" width="38.125" style="142" customWidth="1"/>
    <col min="6" max="16384" width="9" style="142"/>
  </cols>
  <sheetData>
    <row r="1" spans="1:5" ht="24.75" customHeight="1">
      <c r="A1" s="144" t="s">
        <v>4</v>
      </c>
      <c r="E1" s="145" t="s">
        <v>46</v>
      </c>
    </row>
    <row r="2" spans="1:5" ht="18.95" customHeight="1"/>
    <row r="3" spans="1:5" ht="20.25" customHeight="1">
      <c r="B3" s="146"/>
    </row>
    <row r="4" spans="1:5" ht="18.95" customHeight="1">
      <c r="A4" s="147" t="s">
        <v>559</v>
      </c>
      <c r="B4" s="146"/>
      <c r="E4" s="148" t="s">
        <v>1022</v>
      </c>
    </row>
    <row r="5" spans="1:5" ht="13.5" customHeight="1">
      <c r="A5" s="149"/>
      <c r="B5" s="146"/>
      <c r="E5" s="148"/>
    </row>
    <row r="6" spans="1:5" ht="17.100000000000001" customHeight="1">
      <c r="A6" s="104"/>
      <c r="B6" s="397">
        <v>2024</v>
      </c>
      <c r="C6" s="397">
        <v>2023</v>
      </c>
      <c r="D6" s="397">
        <v>2022</v>
      </c>
      <c r="E6" s="143"/>
    </row>
    <row r="7" spans="1:5" ht="13.5" customHeight="1">
      <c r="A7" s="150" t="s">
        <v>560</v>
      </c>
      <c r="E7" s="146" t="s">
        <v>428</v>
      </c>
    </row>
    <row r="8" spans="1:5" ht="8.1" customHeight="1">
      <c r="A8" s="150"/>
      <c r="E8" s="143"/>
    </row>
    <row r="9" spans="1:5" ht="14.1" customHeight="1">
      <c r="A9" s="150" t="s">
        <v>1131</v>
      </c>
      <c r="E9" s="151" t="s">
        <v>561</v>
      </c>
    </row>
    <row r="10" spans="1:5" ht="17.100000000000001" customHeight="1">
      <c r="A10" s="444" t="s">
        <v>562</v>
      </c>
      <c r="B10" s="500">
        <v>14601.768</v>
      </c>
      <c r="C10" s="500">
        <v>14827.8</v>
      </c>
      <c r="D10" s="500">
        <v>15181.325999999999</v>
      </c>
      <c r="E10" s="154" t="s">
        <v>563</v>
      </c>
    </row>
    <row r="11" spans="1:5" ht="17.100000000000001" customHeight="1">
      <c r="A11" s="444" t="s">
        <v>564</v>
      </c>
      <c r="B11" s="500">
        <v>7682.4269999999997</v>
      </c>
      <c r="C11" s="500">
        <v>8557.7999999999993</v>
      </c>
      <c r="D11" s="500">
        <v>9696.8050000000003</v>
      </c>
      <c r="E11" s="154" t="s">
        <v>932</v>
      </c>
    </row>
    <row r="12" spans="1:5" ht="17.100000000000001" customHeight="1">
      <c r="A12" s="444" t="s">
        <v>565</v>
      </c>
      <c r="B12" s="500">
        <v>1864.902</v>
      </c>
      <c r="C12" s="500">
        <v>1675.8</v>
      </c>
      <c r="D12" s="500">
        <v>109.069</v>
      </c>
      <c r="E12" s="154" t="s">
        <v>566</v>
      </c>
    </row>
    <row r="13" spans="1:5" ht="14.1" customHeight="1">
      <c r="A13" s="152"/>
      <c r="B13" s="443"/>
      <c r="C13" s="443"/>
      <c r="D13" s="153"/>
      <c r="E13" s="154"/>
    </row>
    <row r="14" spans="1:5" ht="14.1" customHeight="1">
      <c r="A14" s="446" t="s">
        <v>1132</v>
      </c>
      <c r="B14" s="443"/>
      <c r="C14" s="443"/>
      <c r="D14" s="153"/>
      <c r="E14" s="151" t="s">
        <v>567</v>
      </c>
    </row>
    <row r="15" spans="1:5" ht="17.45" customHeight="1">
      <c r="A15" s="444" t="s">
        <v>568</v>
      </c>
      <c r="B15" s="500">
        <v>1299.6510000000001</v>
      </c>
      <c r="C15" s="500">
        <v>1099.9000000000001</v>
      </c>
      <c r="D15" s="500">
        <v>1271.491</v>
      </c>
      <c r="E15" s="154" t="s">
        <v>569</v>
      </c>
    </row>
    <row r="16" spans="1:5" ht="17.45" customHeight="1">
      <c r="A16" s="444" t="s">
        <v>1117</v>
      </c>
      <c r="B16" s="500"/>
      <c r="C16" s="500"/>
      <c r="D16" s="500"/>
      <c r="E16" s="154" t="s">
        <v>570</v>
      </c>
    </row>
    <row r="17" spans="1:5" ht="17.45" customHeight="1">
      <c r="A17" s="448" t="s">
        <v>1118</v>
      </c>
      <c r="B17" s="500">
        <v>4028.848</v>
      </c>
      <c r="C17" s="500">
        <v>3216.9</v>
      </c>
      <c r="D17" s="500">
        <v>2719.2</v>
      </c>
      <c r="E17" s="449" t="s">
        <v>1116</v>
      </c>
    </row>
    <row r="18" spans="1:5" ht="17.45" customHeight="1">
      <c r="A18" s="444" t="s">
        <v>997</v>
      </c>
      <c r="B18" s="500">
        <v>537.279</v>
      </c>
      <c r="C18" s="500">
        <v>482.9</v>
      </c>
      <c r="D18" s="500">
        <v>522</v>
      </c>
      <c r="E18" s="154" t="s">
        <v>998</v>
      </c>
    </row>
    <row r="19" spans="1:5" ht="17.45" customHeight="1">
      <c r="A19" s="444" t="s">
        <v>1042</v>
      </c>
      <c r="B19" s="500">
        <v>385.375</v>
      </c>
      <c r="C19" s="500">
        <v>365</v>
      </c>
      <c r="D19" s="500">
        <v>205.6</v>
      </c>
      <c r="E19" s="154" t="s">
        <v>1043</v>
      </c>
    </row>
    <row r="20" spans="1:5" ht="14.1" customHeight="1">
      <c r="A20" s="444" t="s">
        <v>1137</v>
      </c>
      <c r="B20" s="500">
        <v>1516.0609999999999</v>
      </c>
      <c r="C20" s="500">
        <v>816.3</v>
      </c>
      <c r="D20" s="518" t="s">
        <v>161</v>
      </c>
      <c r="E20" s="154" t="s">
        <v>1176</v>
      </c>
    </row>
    <row r="21" spans="1:5" ht="14.1" customHeight="1">
      <c r="A21" s="444" t="s">
        <v>1138</v>
      </c>
      <c r="B21" s="500">
        <v>631.24800000000005</v>
      </c>
      <c r="C21" s="500">
        <v>8.9</v>
      </c>
      <c r="D21" s="518" t="s">
        <v>161</v>
      </c>
      <c r="E21" s="154" t="s">
        <v>1139</v>
      </c>
    </row>
    <row r="22" spans="1:5" ht="14.1" customHeight="1">
      <c r="A22" s="444" t="s">
        <v>1175</v>
      </c>
      <c r="B22" s="500">
        <v>272.988</v>
      </c>
      <c r="C22" s="558">
        <v>0</v>
      </c>
      <c r="D22" s="518" t="s">
        <v>161</v>
      </c>
      <c r="E22" s="154" t="s">
        <v>1177</v>
      </c>
    </row>
    <row r="23" spans="1:5" ht="14.1" customHeight="1">
      <c r="A23" s="446" t="s">
        <v>571</v>
      </c>
      <c r="B23" s="500"/>
      <c r="C23" s="500"/>
      <c r="D23" s="500"/>
      <c r="E23" s="156" t="s">
        <v>572</v>
      </c>
    </row>
    <row r="24" spans="1:5" ht="14.1" customHeight="1">
      <c r="A24" s="444" t="s">
        <v>573</v>
      </c>
      <c r="B24" s="500">
        <v>1395.192</v>
      </c>
      <c r="C24" s="500">
        <v>1885.7</v>
      </c>
      <c r="D24" s="500">
        <v>1230.2</v>
      </c>
      <c r="E24" s="448" t="s">
        <v>574</v>
      </c>
    </row>
    <row r="25" spans="1:5" ht="14.1" customHeight="1">
      <c r="A25" s="446"/>
      <c r="B25" s="443"/>
      <c r="C25" s="443"/>
      <c r="D25" s="445"/>
      <c r="E25" s="154"/>
    </row>
    <row r="26" spans="1:5" ht="14.1" customHeight="1">
      <c r="A26" s="463" t="s">
        <v>575</v>
      </c>
      <c r="B26" s="506">
        <f>SUM(B10:B24)</f>
        <v>34215.739000000009</v>
      </c>
      <c r="C26" s="506">
        <f>SUM(C10:C24)</f>
        <v>32937</v>
      </c>
      <c r="D26" s="506">
        <f>SUM(D10:D24)</f>
        <v>30935.690999999999</v>
      </c>
      <c r="E26" s="561" t="s">
        <v>426</v>
      </c>
    </row>
    <row r="27" spans="1:5" ht="14.1" customHeight="1">
      <c r="A27" s="150"/>
      <c r="D27" s="157"/>
      <c r="E27" s="151"/>
    </row>
    <row r="28" spans="1:5" ht="14.1" customHeight="1">
      <c r="A28" s="152"/>
      <c r="B28" s="377"/>
      <c r="C28" s="377"/>
      <c r="D28" s="378"/>
      <c r="E28" s="154"/>
    </row>
    <row r="29" spans="1:5" ht="14.1" customHeight="1">
      <c r="A29" s="152"/>
      <c r="B29" s="375"/>
      <c r="C29" s="375"/>
      <c r="D29" s="376"/>
      <c r="E29" s="154"/>
    </row>
    <row r="30" spans="1:5" ht="14.1" customHeight="1">
      <c r="A30" s="152"/>
      <c r="D30" s="157"/>
      <c r="E30" s="154"/>
    </row>
    <row r="31" spans="1:5" ht="14.1" customHeight="1">
      <c r="A31" s="150"/>
      <c r="E31" s="151"/>
    </row>
    <row r="32" spans="1:5" ht="14.1" customHeight="1">
      <c r="A32" s="152"/>
      <c r="D32" s="157"/>
      <c r="E32" s="25"/>
    </row>
    <row r="33" spans="1:5" ht="14.1" customHeight="1">
      <c r="A33" s="152"/>
      <c r="D33" s="157"/>
      <c r="E33" s="154"/>
    </row>
    <row r="34" spans="1:5" ht="14.1" customHeight="1">
      <c r="A34" s="152"/>
      <c r="D34" s="157"/>
      <c r="E34" s="154"/>
    </row>
    <row r="35" spans="1:5" ht="15" customHeight="1">
      <c r="A35" s="152"/>
      <c r="B35" s="157"/>
      <c r="C35" s="157"/>
      <c r="D35" s="158"/>
      <c r="E35" s="154"/>
    </row>
    <row r="36" spans="1:5" ht="15" customHeight="1">
      <c r="A36" s="159"/>
      <c r="B36" s="158"/>
      <c r="D36" s="158"/>
      <c r="E36" s="160"/>
    </row>
    <row r="37" spans="1:5" ht="20.25" customHeight="1">
      <c r="A37" s="147" t="s">
        <v>576</v>
      </c>
      <c r="B37" s="161"/>
      <c r="C37" s="142"/>
      <c r="D37" s="590" t="s">
        <v>577</v>
      </c>
      <c r="E37" s="590"/>
    </row>
    <row r="38" spans="1:5" ht="9" customHeight="1">
      <c r="A38" s="147"/>
      <c r="B38" s="142"/>
      <c r="C38" s="142"/>
      <c r="D38" s="142"/>
    </row>
    <row r="39" spans="1:5" ht="15" customHeight="1">
      <c r="A39" s="147" t="s">
        <v>578</v>
      </c>
      <c r="B39" s="161"/>
      <c r="C39" s="161"/>
      <c r="D39" s="142"/>
      <c r="E39" s="496" t="s">
        <v>579</v>
      </c>
    </row>
    <row r="40" spans="1:5" ht="15" customHeight="1">
      <c r="B40" s="397"/>
    </row>
    <row r="41" spans="1:5" ht="15" customHeight="1">
      <c r="A41" s="150" t="s">
        <v>482</v>
      </c>
      <c r="B41" s="397">
        <v>2024</v>
      </c>
      <c r="C41" s="397">
        <v>2023</v>
      </c>
      <c r="D41" s="397">
        <v>2022</v>
      </c>
      <c r="E41" s="156" t="s">
        <v>959</v>
      </c>
    </row>
    <row r="42" spans="1:5" ht="15" customHeight="1">
      <c r="A42" s="162"/>
      <c r="D42" s="157"/>
      <c r="E42" s="154"/>
    </row>
    <row r="43" spans="1:5" ht="18.600000000000001" customHeight="1">
      <c r="A43" s="444" t="s">
        <v>580</v>
      </c>
      <c r="B43" s="447">
        <v>764</v>
      </c>
      <c r="C43" s="447">
        <v>694</v>
      </c>
      <c r="D43" s="447">
        <v>678.19749884999999</v>
      </c>
      <c r="E43" s="154" t="s">
        <v>581</v>
      </c>
    </row>
    <row r="44" spans="1:5" ht="18.600000000000001" customHeight="1">
      <c r="A44" s="444" t="s">
        <v>582</v>
      </c>
      <c r="B44" s="447">
        <v>7664</v>
      </c>
      <c r="C44" s="447">
        <v>6916</v>
      </c>
      <c r="D44" s="447">
        <v>7462.1461262230005</v>
      </c>
      <c r="E44" s="154" t="s">
        <v>583</v>
      </c>
    </row>
    <row r="45" spans="1:5" ht="24.75" customHeight="1">
      <c r="A45" s="444" t="s">
        <v>584</v>
      </c>
      <c r="B45" s="447">
        <v>12896</v>
      </c>
      <c r="C45" s="447">
        <v>12505</v>
      </c>
      <c r="D45" s="447">
        <v>4893.43912249</v>
      </c>
      <c r="E45" s="154" t="s">
        <v>585</v>
      </c>
    </row>
    <row r="46" spans="1:5" ht="18.600000000000001" customHeight="1">
      <c r="A46" s="444" t="s">
        <v>586</v>
      </c>
      <c r="B46" s="445"/>
      <c r="C46" s="445"/>
      <c r="D46" s="445"/>
      <c r="E46" s="154" t="s">
        <v>587</v>
      </c>
    </row>
    <row r="47" spans="1:5" ht="18.600000000000001" customHeight="1">
      <c r="A47" s="444" t="s">
        <v>588</v>
      </c>
      <c r="B47" s="447">
        <v>10733</v>
      </c>
      <c r="C47" s="447">
        <v>11571</v>
      </c>
      <c r="D47" s="447">
        <v>12053.799337569999</v>
      </c>
      <c r="E47" s="154" t="s">
        <v>589</v>
      </c>
    </row>
    <row r="48" spans="1:5" ht="18.600000000000001" customHeight="1">
      <c r="A48" s="513" t="s">
        <v>590</v>
      </c>
      <c r="B48" s="447">
        <v>1344.7032994899994</v>
      </c>
      <c r="C48" s="447">
        <v>1217</v>
      </c>
      <c r="D48" s="447">
        <v>1008.1058527120001</v>
      </c>
      <c r="E48" s="154" t="s">
        <v>1133</v>
      </c>
    </row>
    <row r="49" spans="1:5" ht="18.600000000000001" customHeight="1">
      <c r="A49" s="513" t="s">
        <v>591</v>
      </c>
      <c r="B49" s="447">
        <v>472.65325911299999</v>
      </c>
      <c r="C49" s="447">
        <v>435</v>
      </c>
      <c r="D49" s="447">
        <v>362</v>
      </c>
      <c r="E49" s="154" t="s">
        <v>1143</v>
      </c>
    </row>
    <row r="50" spans="1:5" ht="12.75" customHeight="1">
      <c r="A50" s="444"/>
      <c r="B50" s="447"/>
      <c r="C50" s="447"/>
      <c r="D50" s="447"/>
      <c r="E50" s="154"/>
    </row>
    <row r="51" spans="1:5" ht="12.75" customHeight="1">
      <c r="A51" s="411"/>
      <c r="B51" s="559"/>
      <c r="C51" s="559"/>
      <c r="D51" s="559"/>
      <c r="E51" s="154"/>
    </row>
    <row r="52" spans="1:5" ht="12.75" customHeight="1">
      <c r="A52" s="463" t="s">
        <v>425</v>
      </c>
      <c r="B52" s="559">
        <v>33874</v>
      </c>
      <c r="C52" s="559">
        <v>33337</v>
      </c>
      <c r="D52" s="559">
        <v>26458</v>
      </c>
      <c r="E52" s="560" t="s">
        <v>592</v>
      </c>
    </row>
    <row r="53" spans="1:5" ht="12.75" customHeight="1">
      <c r="A53" s="159"/>
      <c r="D53" s="158"/>
      <c r="E53" s="160"/>
    </row>
    <row r="54" spans="1:5" ht="138.6" customHeight="1"/>
    <row r="55" spans="1:5" ht="84" customHeight="1">
      <c r="A55" s="159"/>
      <c r="B55" s="158"/>
      <c r="C55" s="158"/>
      <c r="D55" s="158"/>
      <c r="E55" s="163"/>
    </row>
    <row r="56" spans="1:5">
      <c r="A56" s="40" t="s">
        <v>1140</v>
      </c>
      <c r="B56" s="41"/>
      <c r="C56" s="41"/>
      <c r="D56" s="41"/>
      <c r="E56" s="42" t="s">
        <v>1141</v>
      </c>
    </row>
    <row r="57" spans="1:5" ht="15">
      <c r="A57" s="165" t="s">
        <v>1038</v>
      </c>
      <c r="B57" s="164"/>
      <c r="C57" s="164"/>
      <c r="D57" s="154"/>
      <c r="E57" s="166" t="s">
        <v>1142</v>
      </c>
    </row>
    <row r="58" spans="1:5">
      <c r="B58" s="164"/>
      <c r="C58" s="164"/>
      <c r="D58" s="164"/>
    </row>
    <row r="59" spans="1:5">
      <c r="A59" s="167"/>
      <c r="B59" s="164"/>
      <c r="C59" s="164"/>
      <c r="D59" s="164"/>
      <c r="E59" s="166"/>
    </row>
    <row r="60" spans="1:5">
      <c r="E60" s="168"/>
    </row>
  </sheetData>
  <sheetProtection selectLockedCells="1" selectUnlockedCells="1"/>
  <mergeCells count="1">
    <mergeCell ref="D37:E37"/>
  </mergeCells>
  <phoneticPr fontId="67" type="noConversion"/>
  <pageMargins left="0.7" right="0.7" top="0.75" bottom="0.75" header="0.51180555555555551" footer="0.51180555555555551"/>
  <pageSetup paperSize="9" scale="73" firstPageNumber="0" orientation="portrait" horizontalDpi="300" verticalDpi="300" r:id="rId1"/>
  <headerFooter alignWithMargins="0"/>
  <extLst>
    <ext xmlns:mx="http://schemas.microsoft.com/office/mac/excel/2008/main" uri="{64002731-A6B0-56B0-2670-7721B7C09600}">
      <mx:PLV Mode="1" OnePage="0" WScale="10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7030A0"/>
  </sheetPr>
  <dimension ref="A1:F127"/>
  <sheetViews>
    <sheetView showGridLines="0" view="pageLayout" zoomScale="80" zoomScalePageLayoutView="80" workbookViewId="0">
      <selection activeCell="F31" sqref="F31"/>
    </sheetView>
  </sheetViews>
  <sheetFormatPr baseColWidth="10" defaultColWidth="9.625" defaultRowHeight="12.75"/>
  <cols>
    <col min="1" max="1" width="26.625" style="5" customWidth="1"/>
    <col min="2" max="2" width="11.625" style="5" customWidth="1"/>
    <col min="3" max="4" width="14.625" style="169" customWidth="1"/>
    <col min="5" max="5" width="14.625" style="5" customWidth="1"/>
    <col min="6" max="6" width="36.125" style="5" customWidth="1"/>
    <col min="7" max="16384" width="9.625" style="5"/>
  </cols>
  <sheetData>
    <row r="1" spans="1:6" ht="24.75" customHeight="1">
      <c r="A1" s="170" t="s">
        <v>45</v>
      </c>
      <c r="B1" s="112"/>
      <c r="C1" s="171"/>
      <c r="D1" s="171"/>
      <c r="E1" s="112"/>
      <c r="F1" s="172" t="s">
        <v>46</v>
      </c>
    </row>
    <row r="2" spans="1:6" ht="18.95" customHeight="1">
      <c r="A2" s="112"/>
      <c r="B2" s="112"/>
      <c r="C2" s="171"/>
      <c r="D2" s="171"/>
      <c r="E2" s="112"/>
      <c r="F2" s="173"/>
    </row>
    <row r="3" spans="1:6" ht="20.25" customHeight="1">
      <c r="A3" s="174" t="s">
        <v>593</v>
      </c>
      <c r="B3" s="112"/>
      <c r="C3" s="112"/>
      <c r="D3" s="112"/>
      <c r="E3" s="112"/>
      <c r="F3" s="175" t="s">
        <v>594</v>
      </c>
    </row>
    <row r="4" spans="1:6" ht="20.25" customHeight="1">
      <c r="A4" s="174"/>
      <c r="B4" s="112"/>
      <c r="C4" s="112"/>
      <c r="D4" s="112"/>
      <c r="E4" s="94" t="s">
        <v>527</v>
      </c>
      <c r="F4" s="10"/>
    </row>
    <row r="5" spans="1:6" ht="20.25" customHeight="1">
      <c r="A5" s="174"/>
      <c r="B5" s="112"/>
      <c r="C5" s="112"/>
      <c r="D5" s="112"/>
      <c r="E5" s="94"/>
      <c r="F5" s="10"/>
    </row>
    <row r="6" spans="1:6" ht="20.25" customHeight="1">
      <c r="A6" s="14" t="s">
        <v>1023</v>
      </c>
      <c r="B6" s="112"/>
      <c r="C6" s="398" t="s">
        <v>1158</v>
      </c>
      <c r="D6" s="398" t="s">
        <v>1055</v>
      </c>
      <c r="E6" s="399" t="s">
        <v>1144</v>
      </c>
      <c r="F6" s="130" t="s">
        <v>959</v>
      </c>
    </row>
    <row r="7" spans="1:6" ht="8.1" customHeight="1">
      <c r="A7" s="112"/>
      <c r="B7" s="112"/>
      <c r="E7" s="169"/>
      <c r="F7" s="173"/>
    </row>
    <row r="8" spans="1:6" ht="18.95" customHeight="1">
      <c r="A8" s="483" t="s">
        <v>1103</v>
      </c>
      <c r="B8" s="484"/>
      <c r="C8" s="484"/>
      <c r="D8" s="484"/>
      <c r="E8" s="484"/>
      <c r="F8" s="485" t="s">
        <v>595</v>
      </c>
    </row>
    <row r="9" spans="1:6" ht="18" customHeight="1">
      <c r="A9" s="450" t="s">
        <v>596</v>
      </c>
      <c r="B9" s="112"/>
      <c r="C9" s="409">
        <v>300</v>
      </c>
      <c r="D9" s="409">
        <v>272</v>
      </c>
      <c r="E9" s="409">
        <v>235</v>
      </c>
      <c r="F9" s="177" t="s">
        <v>597</v>
      </c>
    </row>
    <row r="10" spans="1:6" ht="18" customHeight="1">
      <c r="A10" s="450" t="s">
        <v>598</v>
      </c>
      <c r="B10" s="112"/>
      <c r="C10" s="409">
        <v>2852</v>
      </c>
      <c r="D10" s="409">
        <v>2841</v>
      </c>
      <c r="E10" s="409">
        <v>2770</v>
      </c>
      <c r="F10" s="177" t="s">
        <v>599</v>
      </c>
    </row>
    <row r="11" spans="1:6" ht="18" customHeight="1">
      <c r="A11" s="450" t="s">
        <v>1145</v>
      </c>
      <c r="B11" s="112"/>
      <c r="C11" s="409">
        <v>785</v>
      </c>
      <c r="D11" s="409">
        <v>718</v>
      </c>
      <c r="E11" s="409">
        <v>687</v>
      </c>
      <c r="F11" s="470" t="s">
        <v>600</v>
      </c>
    </row>
    <row r="12" spans="1:6" ht="18" customHeight="1">
      <c r="A12" s="450" t="s">
        <v>601</v>
      </c>
      <c r="B12" s="112"/>
      <c r="C12" s="409">
        <v>6464</v>
      </c>
      <c r="D12" s="409">
        <v>6063</v>
      </c>
      <c r="E12" s="409">
        <v>5835</v>
      </c>
      <c r="F12" s="177" t="s">
        <v>495</v>
      </c>
    </row>
    <row r="13" spans="1:6" ht="18" customHeight="1">
      <c r="A13" s="450" t="s">
        <v>602</v>
      </c>
      <c r="B13" s="112"/>
      <c r="C13" s="409">
        <v>942</v>
      </c>
      <c r="D13" s="409">
        <v>828</v>
      </c>
      <c r="E13" s="409">
        <v>656</v>
      </c>
      <c r="F13" s="177" t="s">
        <v>603</v>
      </c>
    </row>
    <row r="14" spans="1:6" ht="18" customHeight="1">
      <c r="A14" s="450" t="s">
        <v>604</v>
      </c>
      <c r="B14" s="112"/>
      <c r="C14" s="409">
        <v>1055</v>
      </c>
      <c r="D14" s="409">
        <v>973</v>
      </c>
      <c r="E14" s="409">
        <v>1722</v>
      </c>
      <c r="F14" s="177" t="s">
        <v>605</v>
      </c>
    </row>
    <row r="15" spans="1:6" ht="18" customHeight="1">
      <c r="A15" s="450" t="s">
        <v>606</v>
      </c>
      <c r="B15" s="112"/>
      <c r="C15" s="409">
        <v>467.54613151000001</v>
      </c>
      <c r="D15" s="409">
        <v>431</v>
      </c>
      <c r="E15" s="409">
        <v>359</v>
      </c>
      <c r="F15" s="178" t="s">
        <v>1104</v>
      </c>
    </row>
    <row r="16" spans="1:6" ht="18" customHeight="1">
      <c r="A16" s="450" t="s">
        <v>607</v>
      </c>
      <c r="B16" s="112"/>
      <c r="C16" s="494">
        <v>121.288113166</v>
      </c>
      <c r="D16" s="409">
        <v>116</v>
      </c>
      <c r="E16" s="409">
        <v>99</v>
      </c>
      <c r="F16" s="177" t="s">
        <v>1105</v>
      </c>
    </row>
    <row r="17" spans="1:6" ht="18" customHeight="1">
      <c r="A17" s="450" t="s">
        <v>608</v>
      </c>
      <c r="B17" s="112"/>
      <c r="C17" s="494">
        <v>1.9266730949999999</v>
      </c>
      <c r="D17" s="409">
        <v>2</v>
      </c>
      <c r="E17" s="409">
        <v>2</v>
      </c>
      <c r="F17" s="177" t="s">
        <v>1106</v>
      </c>
    </row>
    <row r="18" spans="1:6" ht="18" customHeight="1">
      <c r="A18" s="451" t="s">
        <v>609</v>
      </c>
      <c r="B18" s="112"/>
      <c r="C18" s="491">
        <f t="shared" ref="C18" si="0">SUM(C9:C17)</f>
        <v>12988.760917771</v>
      </c>
      <c r="D18" s="402">
        <f t="shared" ref="D18:E18" si="1">SUM(D9:D17)</f>
        <v>12244</v>
      </c>
      <c r="E18" s="402">
        <f t="shared" si="1"/>
        <v>12365</v>
      </c>
      <c r="F18" s="15" t="s">
        <v>426</v>
      </c>
    </row>
    <row r="19" spans="1:6" ht="18" customHeight="1">
      <c r="A19" s="94"/>
      <c r="B19" s="112"/>
      <c r="C19" s="176"/>
      <c r="D19" s="176"/>
      <c r="E19" s="176"/>
      <c r="F19" s="177"/>
    </row>
    <row r="20" spans="1:6" ht="20.45" customHeight="1">
      <c r="A20" s="180"/>
      <c r="B20" s="181"/>
      <c r="C20" s="182"/>
      <c r="D20" s="182"/>
      <c r="E20" s="591"/>
      <c r="F20" s="591"/>
    </row>
    <row r="21" spans="1:6" ht="19.5" customHeight="1">
      <c r="A21" s="486" t="s">
        <v>610</v>
      </c>
      <c r="B21" s="487"/>
      <c r="C21" s="488"/>
      <c r="D21" s="488"/>
      <c r="E21" s="489"/>
      <c r="F21" s="485" t="s">
        <v>611</v>
      </c>
    </row>
    <row r="22" spans="1:6" ht="12" customHeight="1">
      <c r="A22" s="486" t="s">
        <v>612</v>
      </c>
      <c r="B22" s="489"/>
      <c r="C22" s="490">
        <v>13178</v>
      </c>
      <c r="D22" s="490">
        <v>12052</v>
      </c>
      <c r="E22" s="490">
        <v>12341</v>
      </c>
      <c r="F22" s="485" t="s">
        <v>613</v>
      </c>
    </row>
    <row r="23" spans="1:6" s="142" customFormat="1" ht="17.25" customHeight="1">
      <c r="A23" s="446"/>
      <c r="C23" s="471"/>
      <c r="D23" s="471"/>
      <c r="E23" s="471"/>
      <c r="F23" s="151"/>
    </row>
    <row r="24" spans="1:6" ht="21" customHeight="1">
      <c r="A24" s="486" t="s">
        <v>614</v>
      </c>
      <c r="B24" s="489"/>
      <c r="C24" s="492">
        <v>1.47</v>
      </c>
      <c r="D24" s="490">
        <v>43</v>
      </c>
      <c r="E24" s="490">
        <v>6</v>
      </c>
      <c r="F24" s="485" t="s">
        <v>615</v>
      </c>
    </row>
    <row r="25" spans="1:6" ht="14.1" customHeight="1">
      <c r="A25" s="109"/>
      <c r="B25" s="36"/>
      <c r="C25" s="179"/>
      <c r="D25" s="179"/>
      <c r="E25" s="171"/>
      <c r="F25" s="173"/>
    </row>
    <row r="26" spans="1:6" ht="14.1" customHeight="1">
      <c r="A26" s="112"/>
      <c r="B26" s="183"/>
      <c r="C26" s="184"/>
      <c r="D26" s="184"/>
      <c r="E26" s="184"/>
      <c r="F26" s="171"/>
    </row>
    <row r="27" spans="1:6" ht="14.1" customHeight="1">
      <c r="A27" s="185"/>
      <c r="B27" s="186"/>
      <c r="C27" s="184"/>
      <c r="D27" s="186"/>
      <c r="E27" s="187"/>
      <c r="F27" s="188"/>
    </row>
    <row r="28" spans="1:6" ht="14.1" customHeight="1">
      <c r="A28" s="185"/>
      <c r="B28" s="186"/>
      <c r="C28" s="184"/>
      <c r="D28" s="186"/>
      <c r="E28" s="187"/>
      <c r="F28" s="188"/>
    </row>
    <row r="29" spans="1:6" s="169" customFormat="1" ht="18" customHeight="1">
      <c r="A29" s="109"/>
      <c r="B29" s="110"/>
      <c r="C29" s="107"/>
      <c r="D29" s="107"/>
      <c r="E29" s="110"/>
      <c r="F29" s="178"/>
    </row>
    <row r="30" spans="1:6" s="169" customFormat="1" ht="18" customHeight="1">
      <c r="A30" s="9"/>
      <c r="B30" s="110"/>
      <c r="C30" s="111"/>
      <c r="D30" s="107"/>
      <c r="E30" s="110"/>
      <c r="F30" s="10"/>
    </row>
    <row r="31" spans="1:6" s="169" customFormat="1" ht="18" customHeight="1">
      <c r="A31" s="109"/>
      <c r="B31" s="110"/>
      <c r="C31" s="107"/>
      <c r="D31" s="107"/>
      <c r="E31" s="107"/>
      <c r="F31" s="178"/>
    </row>
    <row r="32" spans="1:6" s="169" customFormat="1" ht="18" customHeight="1">
      <c r="A32" s="112"/>
      <c r="B32" s="110"/>
      <c r="C32" s="111"/>
      <c r="D32" s="107"/>
      <c r="E32" s="107"/>
      <c r="F32" s="112"/>
    </row>
    <row r="33" spans="1:6" s="169" customFormat="1" ht="18" customHeight="1">
      <c r="A33" s="109"/>
      <c r="B33" s="110"/>
      <c r="C33" s="111"/>
      <c r="D33" s="107"/>
      <c r="E33" s="107"/>
      <c r="F33" s="178"/>
    </row>
    <row r="34" spans="1:6" s="169" customFormat="1" ht="18" customHeight="1">
      <c r="A34" s="113"/>
      <c r="B34" s="107"/>
      <c r="C34" s="111"/>
      <c r="D34" s="107"/>
      <c r="E34" s="107"/>
      <c r="F34" s="178"/>
    </row>
    <row r="35" spans="1:6" s="36" customFormat="1" ht="18" customHeight="1">
      <c r="A35" s="113"/>
      <c r="B35" s="107"/>
      <c r="C35" s="107"/>
      <c r="D35" s="107"/>
      <c r="E35" s="107"/>
      <c r="F35" s="178"/>
    </row>
    <row r="36" spans="1:6" s="36" customFormat="1" ht="18" customHeight="1">
      <c r="A36" s="109"/>
      <c r="B36" s="110"/>
      <c r="C36" s="111"/>
      <c r="D36" s="107"/>
      <c r="E36" s="107"/>
      <c r="F36" s="178"/>
    </row>
    <row r="37" spans="1:6" s="169" customFormat="1" ht="18" customHeight="1">
      <c r="A37" s="109"/>
      <c r="B37" s="110"/>
      <c r="C37" s="111"/>
      <c r="D37" s="107"/>
      <c r="E37" s="107"/>
      <c r="F37" s="178"/>
    </row>
    <row r="38" spans="1:6" s="169" customFormat="1" ht="18" customHeight="1">
      <c r="A38" s="109"/>
      <c r="B38" s="110"/>
      <c r="C38" s="111"/>
      <c r="D38" s="107"/>
      <c r="E38" s="110"/>
      <c r="F38" s="178"/>
    </row>
    <row r="39" spans="1:6" s="169" customFormat="1" ht="18" customHeight="1">
      <c r="A39" s="109"/>
      <c r="B39" s="110"/>
      <c r="C39" s="111"/>
      <c r="D39" s="107"/>
      <c r="E39" s="110"/>
      <c r="F39" s="178"/>
    </row>
    <row r="40" spans="1:6" ht="18" customHeight="1">
      <c r="A40" s="109"/>
      <c r="B40" s="107"/>
      <c r="C40" s="111"/>
      <c r="D40" s="107"/>
      <c r="E40" s="107"/>
      <c r="F40" s="178"/>
    </row>
    <row r="41" spans="1:6" s="36" customFormat="1" ht="18" customHeight="1">
      <c r="A41" s="109"/>
      <c r="B41" s="110"/>
      <c r="D41" s="107"/>
      <c r="E41" s="110"/>
      <c r="F41" s="178"/>
    </row>
    <row r="42" spans="1:6" ht="18" customHeight="1">
      <c r="A42" s="113"/>
      <c r="B42" s="110"/>
      <c r="C42" s="111"/>
      <c r="D42" s="107"/>
      <c r="E42" s="110"/>
      <c r="F42" s="178"/>
    </row>
    <row r="43" spans="1:6" ht="18" customHeight="1">
      <c r="A43" s="113"/>
      <c r="B43" s="107"/>
      <c r="C43" s="111"/>
      <c r="D43" s="107"/>
      <c r="E43" s="107"/>
      <c r="F43" s="178"/>
    </row>
    <row r="44" spans="1:6" s="169" customFormat="1" ht="18" customHeight="1">
      <c r="A44" s="112"/>
      <c r="B44" s="107"/>
      <c r="C44" s="111"/>
      <c r="D44" s="107"/>
      <c r="E44" s="107"/>
      <c r="F44" s="178"/>
    </row>
    <row r="45" spans="1:6" s="169" customFormat="1" ht="18" customHeight="1">
      <c r="A45" s="113"/>
      <c r="B45" s="110"/>
      <c r="C45" s="111"/>
      <c r="D45" s="107"/>
      <c r="E45" s="107"/>
      <c r="F45" s="178"/>
    </row>
    <row r="46" spans="1:6" s="169" customFormat="1" ht="18" customHeight="1">
      <c r="A46" s="113"/>
      <c r="B46" s="110"/>
      <c r="C46" s="111"/>
      <c r="D46" s="107"/>
      <c r="E46" s="107"/>
      <c r="F46" s="178"/>
    </row>
    <row r="47" spans="1:6" s="169" customFormat="1" ht="18" customHeight="1">
      <c r="A47" s="11"/>
      <c r="B47" s="17"/>
      <c r="C47" s="111"/>
      <c r="D47" s="17"/>
      <c r="E47" s="176"/>
      <c r="F47" s="35"/>
    </row>
    <row r="48" spans="1:6" s="169" customFormat="1" ht="14.1" customHeight="1">
      <c r="A48" s="11"/>
      <c r="B48" s="17"/>
      <c r="D48" s="176"/>
      <c r="F48" s="35"/>
    </row>
    <row r="49" spans="1:6" s="169" customFormat="1" ht="14.1" customHeight="1">
      <c r="A49" s="11"/>
      <c r="B49" s="17"/>
      <c r="D49" s="17"/>
      <c r="E49" s="176"/>
      <c r="F49" s="35"/>
    </row>
    <row r="50" spans="1:6" s="16" customFormat="1" ht="14.1" customHeight="1">
      <c r="A50" s="190"/>
      <c r="B50" s="108"/>
      <c r="C50" s="108"/>
      <c r="D50" s="108"/>
      <c r="E50" s="108"/>
      <c r="F50" s="15"/>
    </row>
    <row r="51" spans="1:6" s="16" customFormat="1" ht="14.1" customHeight="1">
      <c r="A51" s="113"/>
      <c r="B51" s="179"/>
      <c r="C51" s="179"/>
      <c r="D51" s="179"/>
      <c r="E51" s="179"/>
      <c r="F51" s="178"/>
    </row>
    <row r="52" spans="1:6" s="16" customFormat="1" ht="14.1" customHeight="1">
      <c r="A52" s="113"/>
      <c r="B52" s="187"/>
      <c r="C52" s="187"/>
      <c r="D52" s="187"/>
      <c r="E52" s="187"/>
      <c r="F52" s="178"/>
    </row>
    <row r="53" spans="1:6" s="16" customFormat="1" ht="14.1" customHeight="1">
      <c r="A53" s="112"/>
      <c r="B53" s="187"/>
      <c r="C53" s="187"/>
      <c r="D53" s="187"/>
      <c r="E53" s="187"/>
      <c r="F53" s="178"/>
    </row>
    <row r="54" spans="1:6" s="16" customFormat="1" ht="14.1" customHeight="1">
      <c r="A54" s="113"/>
      <c r="B54" s="187"/>
      <c r="C54" s="187"/>
      <c r="D54" s="187"/>
      <c r="E54" s="187"/>
      <c r="F54" s="178"/>
    </row>
    <row r="55" spans="1:6" s="16" customFormat="1" ht="14.1" customHeight="1">
      <c r="A55" s="113"/>
      <c r="B55" s="187"/>
      <c r="C55" s="187"/>
      <c r="D55" s="187"/>
      <c r="E55" s="187"/>
      <c r="F55" s="178"/>
    </row>
    <row r="56" spans="1:6" s="16" customFormat="1" ht="14.1" customHeight="1">
      <c r="A56" s="14"/>
      <c r="B56" s="187"/>
      <c r="C56" s="187"/>
      <c r="D56" s="187"/>
      <c r="E56" s="187"/>
      <c r="F56" s="15"/>
    </row>
    <row r="57" spans="1:6" s="16" customFormat="1" ht="12.95" customHeight="1">
      <c r="A57" s="14"/>
      <c r="B57" s="179"/>
      <c r="C57" s="179"/>
      <c r="D57" s="179"/>
      <c r="E57" s="179"/>
      <c r="F57" s="15"/>
    </row>
    <row r="58" spans="1:6" s="16" customFormat="1" ht="12.95" customHeight="1">
      <c r="A58" s="14"/>
      <c r="B58" s="179"/>
      <c r="C58" s="179"/>
      <c r="D58" s="179"/>
      <c r="E58" s="179"/>
      <c r="F58" s="15"/>
    </row>
    <row r="59" spans="1:6" s="16" customFormat="1" ht="12.95" customHeight="1">
      <c r="A59" s="14"/>
      <c r="B59" s="179"/>
      <c r="C59" s="179"/>
      <c r="D59" s="179"/>
      <c r="E59" s="179"/>
      <c r="F59" s="15"/>
    </row>
    <row r="60" spans="1:6" s="16" customFormat="1" ht="12.95" customHeight="1">
      <c r="A60" s="14"/>
      <c r="B60" s="179"/>
      <c r="C60" s="179"/>
      <c r="D60" s="179"/>
      <c r="E60" s="179"/>
      <c r="F60" s="15"/>
    </row>
    <row r="61" spans="1:6" ht="12.95" customHeight="1">
      <c r="A61" s="188"/>
      <c r="B61" s="191"/>
      <c r="C61" s="191"/>
      <c r="D61" s="191"/>
      <c r="E61" s="191"/>
      <c r="F61" s="192"/>
    </row>
    <row r="62" spans="1:6" s="193" customFormat="1" ht="12.95" customHeight="1">
      <c r="A62" s="188"/>
      <c r="B62" s="191"/>
      <c r="C62" s="191"/>
      <c r="D62" s="191"/>
      <c r="E62" s="191"/>
      <c r="F62" s="192"/>
    </row>
    <row r="63" spans="1:6" s="193" customFormat="1" ht="12.95" customHeight="1">
      <c r="A63" s="141"/>
      <c r="B63" s="191"/>
      <c r="C63" s="194"/>
      <c r="D63" s="191"/>
      <c r="E63" s="191"/>
      <c r="F63" s="195"/>
    </row>
    <row r="64" spans="1:6" s="193" customFormat="1" ht="12.95" customHeight="1">
      <c r="A64" s="40" t="s">
        <v>1004</v>
      </c>
      <c r="B64" s="41"/>
      <c r="C64" s="41"/>
      <c r="D64" s="41"/>
      <c r="E64" s="42"/>
      <c r="F64" s="173" t="s">
        <v>1005</v>
      </c>
    </row>
    <row r="65" spans="1:6" s="193" customFormat="1" ht="12.95" customHeight="1">
      <c r="A65" s="592"/>
      <c r="B65" s="592"/>
      <c r="C65" s="592"/>
      <c r="D65" s="592"/>
      <c r="E65" s="592"/>
      <c r="F65" s="592"/>
    </row>
    <row r="66" spans="1:6" s="193" customFormat="1" ht="12.95" customHeight="1">
      <c r="A66" s="196"/>
      <c r="B66" s="197"/>
      <c r="C66" s="198"/>
      <c r="D66" s="199"/>
      <c r="E66" s="199"/>
    </row>
    <row r="67" spans="1:6" s="193" customFormat="1" ht="12.95" customHeight="1">
      <c r="A67" s="13"/>
      <c r="B67" s="189"/>
      <c r="C67" s="189"/>
      <c r="D67" s="200"/>
      <c r="E67" s="200"/>
    </row>
    <row r="68" spans="1:6" s="193" customFormat="1" ht="15.75" customHeight="1">
      <c r="A68" s="13"/>
      <c r="B68" s="189"/>
      <c r="C68" s="189"/>
      <c r="D68" s="200"/>
      <c r="E68" s="200"/>
    </row>
    <row r="69" spans="1:6" s="193" customFormat="1" ht="15.75" customHeight="1">
      <c r="A69" s="13"/>
      <c r="B69" s="189"/>
      <c r="C69" s="189"/>
      <c r="D69" s="200"/>
      <c r="E69" s="200"/>
    </row>
    <row r="70" spans="1:6" s="193" customFormat="1" ht="15.75" customHeight="1">
      <c r="A70" s="13"/>
      <c r="B70" s="189"/>
      <c r="C70" s="189"/>
      <c r="D70" s="200"/>
      <c r="E70" s="200"/>
    </row>
    <row r="71" spans="1:6" s="193" customFormat="1" ht="15.75" customHeight="1">
      <c r="A71" s="13"/>
      <c r="B71" s="189"/>
      <c r="C71" s="189"/>
      <c r="D71" s="200"/>
      <c r="E71" s="200"/>
    </row>
    <row r="72" spans="1:6" s="193" customFormat="1" ht="15.75" customHeight="1">
      <c r="A72" s="13"/>
      <c r="B72" s="189"/>
      <c r="C72" s="189"/>
      <c r="D72" s="200"/>
      <c r="E72" s="200"/>
    </row>
    <row r="73" spans="1:6" s="193" customFormat="1" ht="15.75" customHeight="1">
      <c r="A73" s="13"/>
      <c r="B73" s="189"/>
      <c r="C73" s="189"/>
      <c r="D73" s="200"/>
      <c r="E73" s="200"/>
    </row>
    <row r="74" spans="1:6" s="193" customFormat="1" ht="15.75" customHeight="1">
      <c r="A74" s="13"/>
      <c r="B74" s="189"/>
      <c r="C74" s="189"/>
      <c r="D74" s="200"/>
      <c r="E74" s="200"/>
    </row>
    <row r="75" spans="1:6" s="193" customFormat="1" ht="15.75" customHeight="1">
      <c r="A75" s="13"/>
      <c r="B75" s="189"/>
      <c r="C75" s="189"/>
      <c r="D75" s="200"/>
      <c r="E75" s="200"/>
    </row>
    <row r="76" spans="1:6" s="193" customFormat="1" ht="15.75" customHeight="1">
      <c r="A76" s="13"/>
      <c r="B76" s="189"/>
      <c r="C76" s="189"/>
      <c r="D76" s="200"/>
      <c r="E76" s="200"/>
    </row>
    <row r="77" spans="1:6" s="193" customFormat="1" ht="15.75" customHeight="1">
      <c r="A77" s="13"/>
      <c r="B77" s="189"/>
      <c r="C77" s="189"/>
      <c r="D77" s="200"/>
      <c r="E77" s="200"/>
    </row>
    <row r="78" spans="1:6" s="193" customFormat="1" ht="15.75">
      <c r="A78" s="13"/>
      <c r="B78" s="189"/>
      <c r="C78" s="189"/>
      <c r="D78" s="200"/>
      <c r="E78" s="200"/>
    </row>
    <row r="79" spans="1:6" s="193" customFormat="1" ht="15.75">
      <c r="A79" s="13"/>
      <c r="B79" s="189"/>
      <c r="C79" s="189"/>
      <c r="D79" s="200"/>
      <c r="E79" s="200"/>
    </row>
    <row r="80" spans="1:6" s="193" customFormat="1" ht="15.75">
      <c r="A80" s="201"/>
      <c r="B80" s="189"/>
      <c r="C80" s="189"/>
      <c r="D80" s="200"/>
      <c r="E80" s="200"/>
    </row>
    <row r="81" spans="1:6" s="193" customFormat="1" ht="15.75">
      <c r="A81" s="13"/>
      <c r="B81" s="189"/>
      <c r="C81" s="189"/>
      <c r="D81" s="200"/>
      <c r="E81" s="200"/>
    </row>
    <row r="82" spans="1:6" s="193" customFormat="1" ht="15.75">
      <c r="A82" s="13"/>
      <c r="B82" s="189"/>
      <c r="C82" s="189"/>
      <c r="D82" s="200"/>
      <c r="E82" s="199"/>
    </row>
    <row r="83" spans="1:6" ht="15.75">
      <c r="A83" s="13"/>
      <c r="B83" s="189"/>
      <c r="C83" s="189"/>
      <c r="D83" s="200"/>
      <c r="E83" s="200"/>
      <c r="F83" s="193"/>
    </row>
    <row r="84" spans="1:6" ht="15">
      <c r="A84" s="13"/>
      <c r="B84" s="189"/>
      <c r="C84" s="202"/>
      <c r="D84" s="199"/>
      <c r="E84" s="199"/>
    </row>
    <row r="85" spans="1:6" s="193" customFormat="1" ht="15.75">
      <c r="A85" s="13"/>
      <c r="B85" s="189"/>
      <c r="C85" s="202"/>
      <c r="D85" s="199"/>
      <c r="E85" s="199"/>
      <c r="F85" s="5"/>
    </row>
    <row r="86" spans="1:6" s="193" customFormat="1" ht="15.75">
      <c r="A86" s="13"/>
      <c r="B86" s="202"/>
      <c r="C86" s="202"/>
      <c r="D86" s="199"/>
      <c r="E86" s="199"/>
    </row>
    <row r="87" spans="1:6" s="193" customFormat="1" ht="15.75">
      <c r="A87" s="13"/>
      <c r="B87" s="189"/>
      <c r="C87" s="202"/>
      <c r="D87" s="199"/>
      <c r="E87" s="199"/>
    </row>
    <row r="88" spans="1:6" s="193" customFormat="1" ht="15.75">
      <c r="A88" s="13"/>
      <c r="B88" s="189"/>
      <c r="C88" s="202"/>
      <c r="D88" s="199"/>
      <c r="E88" s="199"/>
    </row>
    <row r="89" spans="1:6" s="193" customFormat="1" ht="15.75">
      <c r="A89" s="13"/>
      <c r="B89" s="203"/>
      <c r="C89" s="203"/>
      <c r="D89" s="203"/>
      <c r="E89" s="169"/>
    </row>
    <row r="90" spans="1:6" s="193" customFormat="1" ht="15.75">
      <c r="B90" s="5"/>
      <c r="C90" s="169"/>
      <c r="D90" s="169"/>
      <c r="E90" s="17"/>
    </row>
    <row r="91" spans="1:6" ht="15.75">
      <c r="A91" s="193"/>
      <c r="E91" s="17"/>
      <c r="F91" s="193"/>
    </row>
    <row r="92" spans="1:6">
      <c r="E92" s="17"/>
    </row>
    <row r="93" spans="1:6">
      <c r="E93" s="17"/>
    </row>
    <row r="94" spans="1:6">
      <c r="E94" s="17"/>
    </row>
    <row r="95" spans="1:6">
      <c r="E95" s="17"/>
    </row>
    <row r="96" spans="1:6">
      <c r="E96" s="17"/>
    </row>
    <row r="97" spans="1:5">
      <c r="E97" s="17"/>
    </row>
    <row r="98" spans="1:5">
      <c r="E98" s="17"/>
    </row>
    <row r="99" spans="1:5">
      <c r="E99" s="17"/>
    </row>
    <row r="100" spans="1:5">
      <c r="E100" s="17"/>
    </row>
    <row r="101" spans="1:5">
      <c r="E101" s="17"/>
    </row>
    <row r="102" spans="1:5" ht="12" customHeight="1">
      <c r="E102" s="17"/>
    </row>
    <row r="103" spans="1:5" ht="11.85" customHeight="1">
      <c r="E103" s="17"/>
    </row>
    <row r="104" spans="1:5" ht="12" customHeight="1">
      <c r="E104" s="17"/>
    </row>
    <row r="105" spans="1:5">
      <c r="E105" s="17"/>
    </row>
    <row r="106" spans="1:5" ht="13.7" customHeight="1">
      <c r="E106" s="17"/>
    </row>
    <row r="107" spans="1:5" ht="15" customHeight="1">
      <c r="E107" s="17"/>
    </row>
    <row r="108" spans="1:5">
      <c r="E108" s="17"/>
    </row>
    <row r="109" spans="1:5">
      <c r="E109" s="17"/>
    </row>
    <row r="110" spans="1:5" ht="12.75" customHeight="1">
      <c r="A110" s="38"/>
      <c r="E110" s="17"/>
    </row>
    <row r="111" spans="1:5" ht="12.75" customHeight="1">
      <c r="E111" s="17"/>
    </row>
    <row r="112" spans="1:5" ht="12.75" customHeight="1">
      <c r="E112" s="17"/>
    </row>
    <row r="113" spans="5:5">
      <c r="E113" s="17"/>
    </row>
    <row r="114" spans="5:5">
      <c r="E114" s="17"/>
    </row>
    <row r="115" spans="5:5">
      <c r="E115" s="17"/>
    </row>
    <row r="116" spans="5:5">
      <c r="E116" s="17"/>
    </row>
    <row r="117" spans="5:5">
      <c r="E117" s="17"/>
    </row>
    <row r="118" spans="5:5">
      <c r="E118" s="17"/>
    </row>
    <row r="119" spans="5:5">
      <c r="E119" s="17"/>
    </row>
    <row r="120" spans="5:5">
      <c r="E120" s="17"/>
    </row>
    <row r="121" spans="5:5">
      <c r="E121" s="17"/>
    </row>
    <row r="122" spans="5:5">
      <c r="E122" s="17"/>
    </row>
    <row r="123" spans="5:5">
      <c r="E123" s="17"/>
    </row>
    <row r="124" spans="5:5">
      <c r="E124" s="17"/>
    </row>
    <row r="125" spans="5:5">
      <c r="E125" s="17"/>
    </row>
    <row r="126" spans="5:5">
      <c r="E126" s="17"/>
    </row>
    <row r="127" spans="5:5">
      <c r="E127" s="17"/>
    </row>
  </sheetData>
  <sheetProtection selectLockedCells="1" selectUnlockedCells="1"/>
  <mergeCells count="2">
    <mergeCell ref="E20:F20"/>
    <mergeCell ref="A65:F65"/>
  </mergeCells>
  <phoneticPr fontId="67" type="noConversion"/>
  <pageMargins left="0.72447916666666667" right="0.7583333333333333" top="0.59027777777777779" bottom="0.59027777777777779" header="0.51180555555555551" footer="0.51180555555555551"/>
  <pageSetup paperSize="9" scale="65" firstPageNumber="0" pageOrder="overThenDown" orientation="portrait" horizontalDpi="300" verticalDpi="300" r:id="rId1"/>
  <headerFooter alignWithMargins="0"/>
  <extLst>
    <ext xmlns:mx="http://schemas.microsoft.com/office/mac/excel/2008/main" uri="{64002731-A6B0-56B0-2670-7721B7C09600}">
      <mx:PLV Mode="1" OnePage="0" WScale="10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7030A0"/>
  </sheetPr>
  <dimension ref="A1:G59"/>
  <sheetViews>
    <sheetView showGridLines="0" view="pageLayout" topLeftCell="A4" zoomScale="90" zoomScaleSheetLayoutView="100" zoomScalePageLayoutView="90" workbookViewId="0">
      <selection activeCell="A10" sqref="A10:XFD10"/>
    </sheetView>
  </sheetViews>
  <sheetFormatPr baseColWidth="10" defaultColWidth="9.625" defaultRowHeight="12.75"/>
  <cols>
    <col min="1" max="1" width="38.625" style="5" customWidth="1"/>
    <col min="2" max="5" width="10.625" style="5" customWidth="1"/>
    <col min="6" max="6" width="42.125" style="5" customWidth="1"/>
    <col min="7" max="7" width="4.625" style="5" customWidth="1"/>
    <col min="8" max="16384" width="9.625" style="5"/>
  </cols>
  <sheetData>
    <row r="1" spans="1:7" ht="24.75" customHeight="1">
      <c r="A1" s="6" t="s">
        <v>616</v>
      </c>
      <c r="F1" s="522" t="s">
        <v>617</v>
      </c>
      <c r="G1" s="8"/>
    </row>
    <row r="2" spans="1:7" ht="18.95" customHeight="1">
      <c r="G2" s="8"/>
    </row>
    <row r="3" spans="1:7" ht="20.25" customHeight="1">
      <c r="A3" s="9" t="s">
        <v>618</v>
      </c>
      <c r="B3" s="16"/>
      <c r="C3" s="16"/>
      <c r="D3" s="16"/>
      <c r="E3" s="593" t="s">
        <v>619</v>
      </c>
      <c r="F3" s="593"/>
      <c r="G3" s="8"/>
    </row>
    <row r="4" spans="1:7" ht="20.25" customHeight="1">
      <c r="A4" s="9" t="s">
        <v>620</v>
      </c>
      <c r="B4" s="8"/>
      <c r="C4" s="8"/>
      <c r="D4" s="8"/>
      <c r="E4" s="204"/>
      <c r="F4" s="205" t="s">
        <v>621</v>
      </c>
      <c r="G4" s="8"/>
    </row>
    <row r="5" spans="1:7" ht="18.95" customHeight="1">
      <c r="A5" s="8"/>
      <c r="B5" s="8"/>
      <c r="C5" s="8"/>
      <c r="D5" s="8"/>
      <c r="E5" s="8"/>
      <c r="F5" s="8"/>
      <c r="G5" s="8"/>
    </row>
    <row r="6" spans="1:7" ht="16.5" customHeight="1">
      <c r="A6" s="16" t="s">
        <v>622</v>
      </c>
      <c r="C6" s="400">
        <v>2023</v>
      </c>
      <c r="D6" s="400">
        <v>2022</v>
      </c>
      <c r="E6" s="400">
        <v>2021</v>
      </c>
      <c r="F6" s="130" t="s">
        <v>623</v>
      </c>
      <c r="G6" s="8"/>
    </row>
    <row r="7" spans="1:7" ht="8.1" customHeight="1">
      <c r="F7" s="8"/>
      <c r="G7" s="8"/>
    </row>
    <row r="8" spans="1:7" ht="24" customHeight="1">
      <c r="A8" s="14" t="s">
        <v>1029</v>
      </c>
      <c r="C8" s="471">
        <v>1353</v>
      </c>
      <c r="D8" s="471">
        <v>1324</v>
      </c>
      <c r="E8" s="471">
        <v>1305</v>
      </c>
      <c r="F8" s="71" t="s">
        <v>1119</v>
      </c>
      <c r="G8" s="8"/>
    </row>
    <row r="9" spans="1:7" ht="24" customHeight="1">
      <c r="C9" s="13"/>
      <c r="D9" s="13"/>
      <c r="E9" s="13"/>
      <c r="F9" s="18"/>
      <c r="G9" s="8"/>
    </row>
    <row r="10" spans="1:7" ht="24" customHeight="1">
      <c r="A10" s="137" t="s">
        <v>624</v>
      </c>
      <c r="C10" s="13"/>
      <c r="D10" s="13"/>
      <c r="E10" s="13"/>
      <c r="F10" s="307" t="s">
        <v>1010</v>
      </c>
      <c r="G10" s="8"/>
    </row>
    <row r="11" spans="1:7" ht="24" customHeight="1">
      <c r="A11" s="196" t="s">
        <v>625</v>
      </c>
      <c r="C11" s="208">
        <v>228</v>
      </c>
      <c r="D11" s="208">
        <v>222</v>
      </c>
      <c r="E11" s="208">
        <v>215</v>
      </c>
      <c r="F11" s="452" t="s">
        <v>1027</v>
      </c>
      <c r="G11" s="8"/>
    </row>
    <row r="12" spans="1:7" ht="24" customHeight="1">
      <c r="A12" s="196" t="s">
        <v>626</v>
      </c>
      <c r="C12" s="208">
        <v>23</v>
      </c>
      <c r="D12" s="208">
        <v>23</v>
      </c>
      <c r="E12" s="208">
        <v>21</v>
      </c>
      <c r="F12" s="452" t="s">
        <v>627</v>
      </c>
      <c r="G12" s="8"/>
    </row>
    <row r="13" spans="1:7" ht="24" customHeight="1">
      <c r="A13" s="196" t="s">
        <v>628</v>
      </c>
      <c r="C13" s="208">
        <v>28</v>
      </c>
      <c r="D13" s="208">
        <v>31</v>
      </c>
      <c r="E13" s="208">
        <v>34</v>
      </c>
      <c r="F13" s="452" t="s">
        <v>629</v>
      </c>
      <c r="G13" s="8"/>
    </row>
    <row r="14" spans="1:7" ht="24" customHeight="1">
      <c r="A14" s="196" t="s">
        <v>630</v>
      </c>
      <c r="C14" s="208">
        <v>13</v>
      </c>
      <c r="D14" s="208">
        <v>13</v>
      </c>
      <c r="E14" s="208">
        <v>13</v>
      </c>
      <c r="F14" s="452" t="s">
        <v>631</v>
      </c>
      <c r="G14" s="8"/>
    </row>
    <row r="15" spans="1:7" ht="24" customHeight="1">
      <c r="A15" s="196" t="s">
        <v>632</v>
      </c>
      <c r="C15" s="208">
        <v>52</v>
      </c>
      <c r="D15" s="208">
        <v>67</v>
      </c>
      <c r="E15" s="208">
        <v>77</v>
      </c>
      <c r="F15" s="452" t="s">
        <v>1028</v>
      </c>
      <c r="G15" s="8"/>
    </row>
    <row r="16" spans="1:7" s="206" customFormat="1" ht="15.75">
      <c r="A16" s="137"/>
      <c r="C16" s="401"/>
      <c r="D16" s="401"/>
      <c r="E16" s="401"/>
      <c r="F16" s="453"/>
      <c r="G16" s="75"/>
    </row>
    <row r="17" spans="1:7" s="206" customFormat="1" ht="15.75">
      <c r="A17" s="137" t="s">
        <v>633</v>
      </c>
      <c r="C17" s="402">
        <v>728</v>
      </c>
      <c r="D17" s="402">
        <v>714</v>
      </c>
      <c r="E17" s="402">
        <v>709</v>
      </c>
      <c r="F17" s="307" t="s">
        <v>634</v>
      </c>
      <c r="G17" s="18"/>
    </row>
    <row r="18" spans="1:7" s="206" customFormat="1" ht="15.75">
      <c r="A18" s="196"/>
      <c r="C18" s="401"/>
      <c r="D18" s="401"/>
      <c r="E18" s="401"/>
      <c r="F18" s="392"/>
      <c r="G18" s="18"/>
    </row>
    <row r="19" spans="1:7" s="206" customFormat="1" ht="15.75">
      <c r="A19" s="196"/>
      <c r="C19" s="401"/>
      <c r="D19" s="401"/>
      <c r="E19" s="401"/>
      <c r="F19" s="392"/>
      <c r="G19" s="18"/>
    </row>
    <row r="20" spans="1:7" s="206" customFormat="1" ht="24" customHeight="1">
      <c r="A20" s="137" t="s">
        <v>635</v>
      </c>
      <c r="C20" s="403">
        <f t="shared" ref="C20:E20" si="0">SUM(C21:C25)</f>
        <v>2671021</v>
      </c>
      <c r="D20" s="403">
        <f t="shared" si="0"/>
        <v>2578933</v>
      </c>
      <c r="E20" s="403">
        <f t="shared" si="0"/>
        <v>2475641</v>
      </c>
      <c r="F20" s="307" t="s">
        <v>636</v>
      </c>
      <c r="G20" s="18"/>
    </row>
    <row r="21" spans="1:7" s="206" customFormat="1" ht="24" customHeight="1">
      <c r="A21" s="196" t="s">
        <v>625</v>
      </c>
      <c r="C21" s="208">
        <v>2609906</v>
      </c>
      <c r="D21" s="208">
        <v>2518129</v>
      </c>
      <c r="E21" s="208">
        <v>2415741</v>
      </c>
      <c r="F21" s="452" t="s">
        <v>1027</v>
      </c>
      <c r="G21" s="18"/>
    </row>
    <row r="22" spans="1:7" s="206" customFormat="1" ht="24" customHeight="1">
      <c r="A22" s="196" t="s">
        <v>626</v>
      </c>
      <c r="C22" s="208">
        <v>20484</v>
      </c>
      <c r="D22" s="208">
        <v>18737</v>
      </c>
      <c r="E22" s="208">
        <v>17832</v>
      </c>
      <c r="F22" s="452" t="s">
        <v>627</v>
      </c>
      <c r="G22" s="18"/>
    </row>
    <row r="23" spans="1:7" s="206" customFormat="1" ht="24" customHeight="1">
      <c r="A23" s="196" t="s">
        <v>628</v>
      </c>
      <c r="C23" s="208">
        <v>29740</v>
      </c>
      <c r="D23" s="208">
        <v>30118</v>
      </c>
      <c r="E23" s="208">
        <v>30230</v>
      </c>
      <c r="F23" s="452" t="s">
        <v>629</v>
      </c>
      <c r="G23" s="18"/>
    </row>
    <row r="24" spans="1:7" s="206" customFormat="1" ht="24" customHeight="1">
      <c r="A24" s="196" t="s">
        <v>630</v>
      </c>
      <c r="C24" s="208">
        <v>9719</v>
      </c>
      <c r="D24" s="208">
        <v>10856</v>
      </c>
      <c r="E24" s="208">
        <v>10960</v>
      </c>
      <c r="F24" s="452" t="s">
        <v>631</v>
      </c>
      <c r="G24" s="18"/>
    </row>
    <row r="25" spans="1:7" s="206" customFormat="1" ht="24" customHeight="1">
      <c r="A25" s="196" t="s">
        <v>1122</v>
      </c>
      <c r="C25" s="208">
        <v>1172</v>
      </c>
      <c r="D25" s="208">
        <v>1093</v>
      </c>
      <c r="E25" s="208">
        <v>878</v>
      </c>
      <c r="F25" s="452" t="s">
        <v>1121</v>
      </c>
      <c r="G25" s="18"/>
    </row>
    <row r="26" spans="1:7" s="206" customFormat="1" ht="14.25">
      <c r="A26" s="11"/>
      <c r="B26" s="108"/>
      <c r="C26" s="71"/>
      <c r="D26" s="71"/>
      <c r="E26" s="108"/>
      <c r="F26" s="179"/>
      <c r="G26" s="75"/>
    </row>
    <row r="27" spans="1:7" s="206" customFormat="1" ht="15">
      <c r="A27" s="11"/>
      <c r="B27" s="17"/>
      <c r="D27" s="17"/>
      <c r="E27" s="17"/>
      <c r="F27" s="17"/>
      <c r="G27" s="18"/>
    </row>
    <row r="28" spans="1:7" s="206" customFormat="1" ht="15">
      <c r="A28" s="11"/>
      <c r="B28" s="17"/>
      <c r="D28" s="17"/>
      <c r="E28" s="17"/>
      <c r="F28" s="17"/>
      <c r="G28" s="18"/>
    </row>
    <row r="29" spans="1:7" s="206" customFormat="1" ht="15">
      <c r="A29" s="11"/>
      <c r="B29" s="17"/>
      <c r="D29" s="17"/>
      <c r="E29" s="17"/>
      <c r="F29" s="17"/>
      <c r="G29" s="18"/>
    </row>
    <row r="30" spans="1:7" s="206" customFormat="1" ht="15">
      <c r="A30" s="11"/>
      <c r="B30" s="17"/>
      <c r="D30" s="17"/>
      <c r="E30" s="17"/>
      <c r="F30" s="17"/>
      <c r="G30" s="18"/>
    </row>
    <row r="31" spans="1:7" s="206" customFormat="1" ht="13.5">
      <c r="A31" s="152"/>
      <c r="B31" s="17"/>
      <c r="C31" s="17"/>
      <c r="D31" s="17"/>
      <c r="E31" s="17"/>
      <c r="F31" s="17"/>
    </row>
    <row r="32" spans="1:7" ht="12.75" customHeight="1">
      <c r="A32" s="13"/>
      <c r="B32" s="207"/>
      <c r="C32" s="207"/>
      <c r="F32" s="39"/>
      <c r="G32" s="8"/>
    </row>
    <row r="33" spans="1:7" ht="12.75" customHeight="1">
      <c r="A33" s="208"/>
      <c r="B33" s="207"/>
      <c r="C33" s="207"/>
      <c r="F33" s="39"/>
      <c r="G33" s="8"/>
    </row>
    <row r="34" spans="1:7" ht="12.75" customHeight="1">
      <c r="A34" s="13"/>
      <c r="B34" s="207"/>
      <c r="C34" s="207"/>
      <c r="F34" s="39"/>
      <c r="G34" s="8"/>
    </row>
    <row r="35" spans="1:7" ht="12.75" customHeight="1">
      <c r="A35" s="13"/>
      <c r="F35" s="39"/>
      <c r="G35" s="8"/>
    </row>
    <row r="36" spans="1:7" ht="12.75" customHeight="1">
      <c r="A36" s="13"/>
      <c r="F36" s="39"/>
      <c r="G36" s="8"/>
    </row>
    <row r="37" spans="1:7" ht="12.95" customHeight="1">
      <c r="A37" s="13"/>
      <c r="F37" s="39"/>
      <c r="G37" s="8"/>
    </row>
    <row r="38" spans="1:7" ht="12.95" customHeight="1">
      <c r="A38" s="13"/>
      <c r="F38" s="39"/>
      <c r="G38" s="8"/>
    </row>
    <row r="39" spans="1:7" ht="12.95" customHeight="1">
      <c r="A39" s="13"/>
      <c r="F39" s="39"/>
      <c r="G39" s="8"/>
    </row>
    <row r="40" spans="1:7" ht="12.95" customHeight="1">
      <c r="A40" s="13"/>
      <c r="F40" s="39"/>
      <c r="G40" s="8"/>
    </row>
    <row r="41" spans="1:7" ht="12.95" customHeight="1">
      <c r="A41" s="13"/>
      <c r="F41" s="39"/>
      <c r="G41" s="8"/>
    </row>
    <row r="42" spans="1:7" ht="12.95" customHeight="1">
      <c r="A42" s="13"/>
      <c r="F42" s="39"/>
      <c r="G42" s="8"/>
    </row>
    <row r="43" spans="1:7" ht="12.95" customHeight="1">
      <c r="A43" s="13"/>
      <c r="F43" s="39"/>
      <c r="G43" s="8"/>
    </row>
    <row r="44" spans="1:7" ht="12.95" customHeight="1">
      <c r="A44" s="13"/>
      <c r="F44" s="39"/>
      <c r="G44" s="8"/>
    </row>
    <row r="45" spans="1:7" ht="12.95" customHeight="1">
      <c r="A45" s="13"/>
      <c r="F45" s="39"/>
      <c r="G45" s="8"/>
    </row>
    <row r="46" spans="1:7" ht="12.95" customHeight="1">
      <c r="A46" s="13"/>
      <c r="F46" s="39"/>
      <c r="G46" s="8"/>
    </row>
    <row r="47" spans="1:7" ht="12.95" customHeight="1">
      <c r="A47" s="13"/>
      <c r="G47" s="8"/>
    </row>
    <row r="48" spans="1:7" ht="12.95" customHeight="1">
      <c r="G48" s="8"/>
    </row>
    <row r="51" spans="1:7" ht="12.75" customHeight="1">
      <c r="A51" s="38"/>
      <c r="F51" s="39"/>
      <c r="G51" s="8"/>
    </row>
    <row r="54" spans="1:7" s="193" customFormat="1" ht="12.75" customHeight="1">
      <c r="A54" s="38" t="s">
        <v>637</v>
      </c>
      <c r="B54" s="70"/>
      <c r="C54" s="70"/>
      <c r="D54" s="8"/>
      <c r="E54" s="8"/>
      <c r="F54" s="39" t="s">
        <v>102</v>
      </c>
    </row>
    <row r="55" spans="1:7" ht="12.75" customHeight="1">
      <c r="A55" s="13"/>
      <c r="G55" s="8"/>
    </row>
    <row r="56" spans="1:7" ht="12.75" customHeight="1">
      <c r="A56" s="13"/>
      <c r="G56" s="8"/>
    </row>
    <row r="57" spans="1:7" ht="12.75" customHeight="1">
      <c r="A57" s="13"/>
      <c r="G57" s="8"/>
    </row>
    <row r="58" spans="1:7" ht="12.75" customHeight="1">
      <c r="A58" s="13"/>
      <c r="G58" s="8"/>
    </row>
    <row r="59" spans="1:7" ht="12.75" customHeight="1">
      <c r="G59" s="8"/>
    </row>
  </sheetData>
  <sheetProtection selectLockedCells="1" selectUnlockedCells="1"/>
  <mergeCells count="1">
    <mergeCell ref="E3:F3"/>
  </mergeCells>
  <pageMargins left="0.80572916666666672" right="0.68385416666666665" top="0.59027777777777779" bottom="0.59027777777777779" header="0.51180555555555551" footer="0.51180555555555551"/>
  <pageSetup paperSize="9" scale="65" firstPageNumber="0" pageOrder="overThenDown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7030A0"/>
  </sheetPr>
  <dimension ref="A1:IU151"/>
  <sheetViews>
    <sheetView showGridLines="0" showWhiteSpace="0" view="pageBreakPreview" zoomScaleSheetLayoutView="100" workbookViewId="0">
      <selection activeCell="E17" sqref="E17"/>
    </sheetView>
  </sheetViews>
  <sheetFormatPr baseColWidth="10" defaultColWidth="9.625" defaultRowHeight="12.75"/>
  <cols>
    <col min="1" max="1" width="31.5" style="209" customWidth="1"/>
    <col min="2" max="2" width="26.625" style="209" customWidth="1"/>
    <col min="3" max="3" width="27.875" style="209" customWidth="1"/>
    <col min="4" max="5" width="16.125" style="209" customWidth="1"/>
    <col min="6" max="6" width="20.875" style="209" customWidth="1"/>
    <col min="7" max="7" width="24.125" style="209" customWidth="1"/>
    <col min="8" max="8" width="19.875" style="209" customWidth="1"/>
    <col min="9" max="9" width="25.875" style="209" customWidth="1"/>
    <col min="10" max="10" width="9.625" style="5"/>
    <col min="11" max="11" width="22.875" style="5" customWidth="1"/>
    <col min="12" max="12" width="20.875" style="5" customWidth="1"/>
    <col min="13" max="13" width="12.375" style="5" customWidth="1"/>
    <col min="14" max="14" width="13.875" style="5" customWidth="1"/>
    <col min="15" max="16384" width="9.625" style="5"/>
  </cols>
  <sheetData>
    <row r="1" spans="1:255" s="8" customFormat="1" ht="24.75" customHeight="1">
      <c r="A1" s="210" t="s">
        <v>616</v>
      </c>
      <c r="B1" s="209"/>
      <c r="C1" s="211"/>
      <c r="D1" s="211"/>
      <c r="E1" s="211"/>
      <c r="F1" s="211"/>
      <c r="G1" s="209"/>
      <c r="H1" s="212"/>
      <c r="I1" s="213" t="s">
        <v>638</v>
      </c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</row>
    <row r="2" spans="1:255" s="8" customFormat="1" ht="18.95" customHeight="1">
      <c r="A2" s="209"/>
      <c r="B2" s="209"/>
      <c r="C2" s="211"/>
      <c r="D2" s="211"/>
      <c r="E2" s="211"/>
      <c r="F2" s="211"/>
      <c r="G2" s="209"/>
      <c r="H2" s="212"/>
      <c r="I2" s="214" t="s">
        <v>527</v>
      </c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</row>
    <row r="3" spans="1:255" s="8" customFormat="1" ht="20.25" customHeight="1">
      <c r="A3" s="215" t="s">
        <v>639</v>
      </c>
      <c r="B3" s="216"/>
      <c r="C3" s="211"/>
      <c r="D3" s="211"/>
      <c r="E3" s="211"/>
      <c r="F3" s="211"/>
      <c r="G3" s="209"/>
      <c r="H3" s="212"/>
      <c r="I3" s="217" t="s">
        <v>640</v>
      </c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</row>
    <row r="4" spans="1:255" s="8" customFormat="1" ht="20.25" customHeight="1">
      <c r="A4" s="215" t="s">
        <v>641</v>
      </c>
      <c r="B4" s="209"/>
      <c r="C4" s="218"/>
      <c r="D4" s="218"/>
      <c r="E4" s="218"/>
      <c r="F4" s="219"/>
      <c r="G4" s="209"/>
      <c r="H4" s="209"/>
      <c r="I4" s="220" t="s">
        <v>642</v>
      </c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</row>
    <row r="5" spans="1:255" s="8" customFormat="1" ht="18.95" customHeight="1">
      <c r="A5" s="218"/>
      <c r="B5" s="218"/>
      <c r="C5" s="218"/>
      <c r="D5" s="221"/>
      <c r="E5" s="221"/>
      <c r="F5" s="333" t="s">
        <v>962</v>
      </c>
      <c r="G5" s="209"/>
      <c r="H5" s="212"/>
      <c r="I5" s="214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</row>
    <row r="6" spans="1:255" s="8" customFormat="1" ht="13.5" customHeight="1">
      <c r="A6" s="222"/>
      <c r="B6" s="309"/>
      <c r="C6" s="222"/>
      <c r="D6" s="221"/>
      <c r="E6" s="221"/>
      <c r="F6" s="246" t="s">
        <v>961</v>
      </c>
      <c r="G6" s="223"/>
      <c r="H6" s="212"/>
      <c r="I6" s="214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</row>
    <row r="7" spans="1:255" s="8" customFormat="1" ht="15.75">
      <c r="A7" s="224" t="s">
        <v>643</v>
      </c>
      <c r="B7" s="310" t="s">
        <v>644</v>
      </c>
      <c r="C7" s="225" t="s">
        <v>645</v>
      </c>
      <c r="D7" s="197">
        <v>2024</v>
      </c>
      <c r="E7" s="12" t="s">
        <v>1160</v>
      </c>
      <c r="F7" s="12" t="s">
        <v>1041</v>
      </c>
      <c r="G7" s="226" t="s">
        <v>646</v>
      </c>
      <c r="H7" s="226" t="s">
        <v>647</v>
      </c>
      <c r="I7" s="226" t="s">
        <v>648</v>
      </c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</row>
    <row r="8" spans="1:255" ht="15">
      <c r="A8" s="91" t="s">
        <v>290</v>
      </c>
      <c r="B8" s="311" t="s">
        <v>929</v>
      </c>
      <c r="C8" s="227"/>
      <c r="G8" s="228"/>
      <c r="H8" s="228"/>
      <c r="I8" s="229" t="s">
        <v>291</v>
      </c>
    </row>
    <row r="9" spans="1:255" ht="11.1" customHeight="1">
      <c r="A9" s="230" t="s">
        <v>649</v>
      </c>
      <c r="B9" s="312" t="s">
        <v>649</v>
      </c>
      <c r="C9" s="230" t="s">
        <v>650</v>
      </c>
      <c r="D9" s="17">
        <v>1222421</v>
      </c>
      <c r="E9" s="17">
        <v>3050099</v>
      </c>
      <c r="F9" s="17">
        <v>4858397</v>
      </c>
      <c r="G9" s="231" t="s">
        <v>651</v>
      </c>
      <c r="H9" s="232" t="s">
        <v>652</v>
      </c>
      <c r="I9" s="232" t="s">
        <v>652</v>
      </c>
    </row>
    <row r="10" spans="1:255" ht="11.1" customHeight="1">
      <c r="A10" s="230"/>
      <c r="B10" s="312" t="s">
        <v>653</v>
      </c>
      <c r="C10" s="230" t="s">
        <v>654</v>
      </c>
      <c r="D10" s="17">
        <v>466501</v>
      </c>
      <c r="E10" s="17">
        <v>638019</v>
      </c>
      <c r="F10" s="17">
        <v>343363</v>
      </c>
      <c r="G10" s="231" t="s">
        <v>655</v>
      </c>
      <c r="H10" s="232" t="s">
        <v>656</v>
      </c>
      <c r="I10" s="314"/>
    </row>
    <row r="11" spans="1:255" ht="11.1" customHeight="1">
      <c r="A11" s="230" t="s">
        <v>296</v>
      </c>
      <c r="B11" s="312" t="s">
        <v>657</v>
      </c>
      <c r="C11" s="230" t="s">
        <v>658</v>
      </c>
      <c r="D11" s="17">
        <v>13904855</v>
      </c>
      <c r="E11" s="17">
        <v>13439192</v>
      </c>
      <c r="F11" s="17">
        <v>13150979</v>
      </c>
      <c r="G11" s="231" t="s">
        <v>659</v>
      </c>
      <c r="H11" s="232" t="s">
        <v>660</v>
      </c>
      <c r="I11" s="209" t="s">
        <v>661</v>
      </c>
    </row>
    <row r="12" spans="1:255" ht="11.1" customHeight="1">
      <c r="A12" s="230" t="s">
        <v>298</v>
      </c>
      <c r="B12" s="312" t="s">
        <v>298</v>
      </c>
      <c r="C12" s="230" t="s">
        <v>662</v>
      </c>
      <c r="D12" s="17">
        <v>15277324</v>
      </c>
      <c r="E12" s="17">
        <v>9211754</v>
      </c>
      <c r="F12" s="17">
        <v>7258166</v>
      </c>
      <c r="G12" s="231" t="s">
        <v>663</v>
      </c>
      <c r="H12" s="232" t="s">
        <v>664</v>
      </c>
      <c r="I12" s="232" t="s">
        <v>664</v>
      </c>
    </row>
    <row r="13" spans="1:255" ht="11.1" customHeight="1">
      <c r="A13" s="211"/>
      <c r="B13" s="313"/>
      <c r="C13" s="230" t="s">
        <v>665</v>
      </c>
      <c r="D13" s="17">
        <v>75120419</v>
      </c>
      <c r="E13" s="17">
        <v>78084903</v>
      </c>
      <c r="F13" s="17">
        <v>75564579</v>
      </c>
      <c r="G13" s="231" t="s">
        <v>1009</v>
      </c>
      <c r="H13" s="353"/>
    </row>
    <row r="14" spans="1:255" s="193" customFormat="1" ht="11.1" customHeight="1">
      <c r="A14" s="211"/>
      <c r="B14" s="312"/>
      <c r="C14" s="230" t="s">
        <v>1205</v>
      </c>
      <c r="D14" s="17">
        <v>5672880</v>
      </c>
      <c r="E14" s="17">
        <v>4658439</v>
      </c>
      <c r="F14" s="17">
        <v>1361782</v>
      </c>
      <c r="G14" s="231" t="s">
        <v>666</v>
      </c>
      <c r="H14" s="232"/>
      <c r="I14" s="209"/>
    </row>
    <row r="15" spans="1:255" ht="11.1" customHeight="1">
      <c r="A15" s="230" t="s">
        <v>299</v>
      </c>
      <c r="B15" s="312" t="s">
        <v>299</v>
      </c>
      <c r="C15" s="230" t="s">
        <v>667</v>
      </c>
      <c r="D15" s="17">
        <v>6221056</v>
      </c>
      <c r="E15" s="17">
        <v>9149049</v>
      </c>
      <c r="F15" s="17">
        <v>6612350</v>
      </c>
      <c r="G15" s="231" t="s">
        <v>668</v>
      </c>
      <c r="H15" s="232" t="s">
        <v>669</v>
      </c>
      <c r="I15" s="232" t="s">
        <v>669</v>
      </c>
    </row>
    <row r="16" spans="1:255" s="16" customFormat="1" ht="11.1" customHeight="1">
      <c r="A16" s="230"/>
      <c r="B16" s="312"/>
      <c r="C16" s="230" t="s">
        <v>670</v>
      </c>
      <c r="D16" s="17">
        <v>5273365</v>
      </c>
      <c r="E16" s="17">
        <v>6722607</v>
      </c>
      <c r="F16" s="17">
        <v>10259151</v>
      </c>
      <c r="G16" s="231" t="s">
        <v>671</v>
      </c>
      <c r="H16" s="233"/>
      <c r="I16" s="209"/>
    </row>
    <row r="17" spans="1:243" ht="11.1" customHeight="1">
      <c r="A17" s="230"/>
      <c r="B17" s="312" t="s">
        <v>1155</v>
      </c>
      <c r="C17" s="230" t="s">
        <v>672</v>
      </c>
      <c r="D17" s="17">
        <v>5352291</v>
      </c>
      <c r="E17" s="17">
        <v>7676997</v>
      </c>
      <c r="F17" s="17">
        <v>5784579</v>
      </c>
      <c r="G17" s="231" t="s">
        <v>673</v>
      </c>
      <c r="H17" s="232" t="s">
        <v>674</v>
      </c>
      <c r="I17" s="314"/>
    </row>
    <row r="18" spans="1:243" s="8" customFormat="1" ht="15">
      <c r="A18" s="224"/>
      <c r="B18" s="310"/>
      <c r="C18" s="230" t="s">
        <v>1057</v>
      </c>
      <c r="D18" s="17">
        <v>18546989</v>
      </c>
      <c r="E18" s="17">
        <v>11550453</v>
      </c>
      <c r="F18" s="17">
        <v>13686480</v>
      </c>
      <c r="G18" s="231" t="s">
        <v>1058</v>
      </c>
      <c r="H18" s="226"/>
      <c r="I18" s="226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</row>
    <row r="19" spans="1:243" s="8" customFormat="1" ht="15">
      <c r="A19" s="224"/>
      <c r="B19" s="230" t="s">
        <v>294</v>
      </c>
      <c r="C19" s="230" t="s">
        <v>1056</v>
      </c>
      <c r="D19" s="17">
        <v>837954</v>
      </c>
      <c r="E19" s="17">
        <v>668005</v>
      </c>
      <c r="F19" s="381" t="s">
        <v>161</v>
      </c>
      <c r="G19" s="231" t="s">
        <v>1059</v>
      </c>
      <c r="H19" s="231" t="s">
        <v>844</v>
      </c>
      <c r="I19" s="226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</row>
    <row r="20" spans="1:243" s="8" customFormat="1" ht="15">
      <c r="A20" s="234" t="s">
        <v>675</v>
      </c>
      <c r="B20" s="312"/>
      <c r="C20" s="230"/>
      <c r="D20" s="17"/>
      <c r="F20" s="209"/>
      <c r="G20" s="228"/>
      <c r="H20" s="228"/>
      <c r="I20" s="235" t="s">
        <v>301</v>
      </c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</row>
    <row r="21" spans="1:243" s="8" customFormat="1" ht="11.1" customHeight="1">
      <c r="A21" s="230" t="s">
        <v>676</v>
      </c>
      <c r="B21" s="312" t="s">
        <v>676</v>
      </c>
      <c r="C21" s="17" t="s">
        <v>677</v>
      </c>
      <c r="D21" s="17">
        <v>11606039</v>
      </c>
      <c r="E21" s="17">
        <v>11221420</v>
      </c>
      <c r="F21" s="17">
        <v>11745719</v>
      </c>
      <c r="G21" s="231" t="s">
        <v>678</v>
      </c>
      <c r="H21" s="232" t="s">
        <v>679</v>
      </c>
      <c r="I21" s="232" t="s">
        <v>679</v>
      </c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</row>
    <row r="22" spans="1:243" s="8" customFormat="1" ht="11.1" customHeight="1">
      <c r="A22" s="230" t="s">
        <v>680</v>
      </c>
      <c r="B22" s="312" t="s">
        <v>680</v>
      </c>
      <c r="C22" s="17" t="s">
        <v>681</v>
      </c>
      <c r="D22" s="17">
        <v>32117716</v>
      </c>
      <c r="E22" s="17">
        <v>32028707</v>
      </c>
      <c r="F22" s="17">
        <v>30307780</v>
      </c>
      <c r="G22" s="231" t="s">
        <v>682</v>
      </c>
      <c r="H22" s="232" t="s">
        <v>683</v>
      </c>
      <c r="I22" s="232" t="s">
        <v>683</v>
      </c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</row>
    <row r="23" spans="1:243" s="8" customFormat="1" ht="11.1" customHeight="1">
      <c r="A23" s="230"/>
      <c r="B23" s="312" t="s">
        <v>684</v>
      </c>
      <c r="C23" s="17" t="s">
        <v>685</v>
      </c>
      <c r="D23" s="17">
        <v>714308</v>
      </c>
      <c r="E23" s="17">
        <v>187107</v>
      </c>
      <c r="F23" s="17">
        <v>154811</v>
      </c>
      <c r="G23" s="231" t="s">
        <v>686</v>
      </c>
      <c r="H23" s="232" t="s">
        <v>687</v>
      </c>
      <c r="I23" s="314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</row>
    <row r="24" spans="1:243" s="8" customFormat="1" ht="11.1" customHeight="1">
      <c r="A24" s="230" t="s">
        <v>688</v>
      </c>
      <c r="B24" s="312" t="s">
        <v>688</v>
      </c>
      <c r="C24" s="17" t="s">
        <v>689</v>
      </c>
      <c r="D24" s="17">
        <v>15400838</v>
      </c>
      <c r="E24" s="17">
        <v>15309863</v>
      </c>
      <c r="F24" s="17">
        <v>13480490</v>
      </c>
      <c r="G24" s="231" t="s">
        <v>690</v>
      </c>
      <c r="H24" s="232" t="s">
        <v>691</v>
      </c>
      <c r="I24" s="232" t="s">
        <v>691</v>
      </c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</row>
    <row r="25" spans="1:243" s="8" customFormat="1" ht="14.25">
      <c r="A25" s="224"/>
      <c r="B25" s="310"/>
      <c r="C25" s="17"/>
      <c r="D25" s="17"/>
      <c r="F25" s="17"/>
      <c r="G25" s="226"/>
      <c r="H25" s="226"/>
      <c r="I25" s="226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</row>
    <row r="26" spans="1:243" s="8" customFormat="1" ht="15.75">
      <c r="A26" s="91" t="s">
        <v>309</v>
      </c>
      <c r="B26" s="312"/>
      <c r="C26" s="17"/>
      <c r="D26" s="17"/>
      <c r="F26" s="17"/>
      <c r="G26" s="228"/>
      <c r="H26" s="228"/>
      <c r="I26" s="236" t="s">
        <v>692</v>
      </c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</row>
    <row r="27" spans="1:243" ht="11.1" customHeight="1">
      <c r="A27" s="230" t="s">
        <v>1156</v>
      </c>
      <c r="B27" s="312" t="s">
        <v>1156</v>
      </c>
      <c r="C27" s="17" t="s">
        <v>693</v>
      </c>
      <c r="D27" s="17">
        <v>15381184</v>
      </c>
      <c r="E27" s="17">
        <v>18212412</v>
      </c>
      <c r="F27" s="17">
        <v>26165319</v>
      </c>
      <c r="G27" s="231" t="s">
        <v>694</v>
      </c>
      <c r="H27" s="228" t="s">
        <v>695</v>
      </c>
      <c r="I27" s="232" t="s">
        <v>696</v>
      </c>
    </row>
    <row r="28" spans="1:243" ht="11.1" customHeight="1">
      <c r="A28" s="230"/>
      <c r="B28" s="312"/>
      <c r="C28" s="230" t="s">
        <v>1060</v>
      </c>
      <c r="D28" s="17">
        <v>18584819</v>
      </c>
      <c r="E28" s="17">
        <v>14896139</v>
      </c>
      <c r="F28" s="176" t="s">
        <v>161</v>
      </c>
      <c r="G28" s="231" t="s">
        <v>1061</v>
      </c>
      <c r="H28" s="228"/>
      <c r="I28" s="232"/>
    </row>
    <row r="29" spans="1:243" ht="11.1" customHeight="1">
      <c r="A29" s="230" t="s">
        <v>324</v>
      </c>
      <c r="B29" s="312" t="s">
        <v>324</v>
      </c>
      <c r="C29" s="17" t="s">
        <v>697</v>
      </c>
      <c r="D29" s="17">
        <v>7278414</v>
      </c>
      <c r="E29" s="17">
        <v>8134983</v>
      </c>
      <c r="F29" s="17">
        <v>8491192</v>
      </c>
      <c r="G29" s="231" t="s">
        <v>698</v>
      </c>
      <c r="H29" s="232" t="s">
        <v>699</v>
      </c>
      <c r="I29" s="232" t="s">
        <v>699</v>
      </c>
    </row>
    <row r="30" spans="1:243" ht="11.1" customHeight="1">
      <c r="A30" s="230" t="s">
        <v>322</v>
      </c>
      <c r="B30" s="312" t="s">
        <v>322</v>
      </c>
      <c r="C30" s="17" t="s">
        <v>700</v>
      </c>
      <c r="D30" s="17">
        <v>2018835</v>
      </c>
      <c r="E30" s="17">
        <v>792377</v>
      </c>
      <c r="F30" s="17">
        <v>853355</v>
      </c>
      <c r="G30" s="231" t="s">
        <v>701</v>
      </c>
      <c r="H30" s="232" t="s">
        <v>702</v>
      </c>
      <c r="I30" s="232" t="s">
        <v>702</v>
      </c>
    </row>
    <row r="31" spans="1:243" s="142" customFormat="1" ht="11.1" customHeight="1">
      <c r="A31" s="472"/>
      <c r="B31" s="230" t="s">
        <v>703</v>
      </c>
      <c r="C31" s="230" t="s">
        <v>693</v>
      </c>
      <c r="D31" s="17">
        <v>93663</v>
      </c>
      <c r="E31" s="473">
        <v>31614</v>
      </c>
      <c r="F31" s="473">
        <v>23828</v>
      </c>
      <c r="G31" s="476" t="s">
        <v>694</v>
      </c>
      <c r="H31" s="321" t="s">
        <v>704</v>
      </c>
      <c r="I31" s="474"/>
    </row>
    <row r="32" spans="1:243" s="142" customFormat="1" ht="11.1" customHeight="1">
      <c r="A32" s="472"/>
      <c r="B32" s="230"/>
      <c r="C32" s="230" t="s">
        <v>1049</v>
      </c>
      <c r="D32" s="17">
        <v>7637350</v>
      </c>
      <c r="E32" s="473">
        <v>7421304</v>
      </c>
      <c r="F32" s="473">
        <v>6404626</v>
      </c>
      <c r="G32" s="476" t="s">
        <v>1050</v>
      </c>
      <c r="H32" s="321"/>
      <c r="I32" s="474"/>
    </row>
    <row r="33" spans="1:243" ht="11.1" customHeight="1">
      <c r="B33" s="314" t="s">
        <v>705</v>
      </c>
      <c r="C33" s="17" t="s">
        <v>706</v>
      </c>
      <c r="D33" s="17">
        <v>1926218</v>
      </c>
      <c r="E33" s="17">
        <v>2252354</v>
      </c>
      <c r="F33" s="17">
        <v>2124044</v>
      </c>
      <c r="G33" s="214" t="s">
        <v>707</v>
      </c>
      <c r="H33" s="209" t="s">
        <v>708</v>
      </c>
      <c r="I33" s="314"/>
    </row>
    <row r="34" spans="1:243" ht="11.1" customHeight="1">
      <c r="A34" s="230"/>
      <c r="B34" s="315" t="s">
        <v>709</v>
      </c>
      <c r="C34" s="17" t="s">
        <v>693</v>
      </c>
      <c r="D34" s="17">
        <v>630124</v>
      </c>
      <c r="E34" s="17">
        <v>657700</v>
      </c>
      <c r="F34" s="17">
        <v>598260</v>
      </c>
      <c r="G34" s="231" t="s">
        <v>694</v>
      </c>
      <c r="H34" s="232" t="s">
        <v>710</v>
      </c>
      <c r="I34" s="314"/>
    </row>
    <row r="35" spans="1:243" ht="11.1" customHeight="1">
      <c r="A35" s="230"/>
      <c r="B35" s="312" t="s">
        <v>711</v>
      </c>
      <c r="C35" s="17" t="s">
        <v>712</v>
      </c>
      <c r="D35" s="17">
        <v>1811815</v>
      </c>
      <c r="E35" s="17">
        <v>1770733</v>
      </c>
      <c r="F35" s="17">
        <v>1780393</v>
      </c>
      <c r="G35" s="231" t="s">
        <v>713</v>
      </c>
      <c r="H35" s="232" t="s">
        <v>714</v>
      </c>
      <c r="I35" s="314"/>
    </row>
    <row r="36" spans="1:243" ht="11.1" customHeight="1">
      <c r="A36" s="230"/>
      <c r="B36" s="314" t="s">
        <v>715</v>
      </c>
      <c r="C36" s="17" t="s">
        <v>716</v>
      </c>
      <c r="D36" s="17">
        <v>1877090</v>
      </c>
      <c r="E36" s="17">
        <v>1438710</v>
      </c>
      <c r="F36" s="17">
        <v>1356953</v>
      </c>
      <c r="G36" s="231" t="s">
        <v>717</v>
      </c>
      <c r="H36" s="254" t="s">
        <v>1002</v>
      </c>
      <c r="I36" s="354"/>
    </row>
    <row r="37" spans="1:243" ht="11.1" customHeight="1">
      <c r="A37" s="230"/>
      <c r="B37" s="315"/>
      <c r="C37" s="17"/>
      <c r="D37" s="17"/>
      <c r="F37" s="17"/>
      <c r="G37" s="231"/>
      <c r="H37" s="232"/>
    </row>
    <row r="38" spans="1:243" s="8" customFormat="1" ht="15.75">
      <c r="A38" s="91" t="s">
        <v>327</v>
      </c>
      <c r="B38" s="312"/>
      <c r="C38" s="17"/>
      <c r="D38" s="17"/>
      <c r="F38" s="17"/>
      <c r="G38" s="231"/>
      <c r="H38" s="232"/>
      <c r="I38" s="236" t="s">
        <v>328</v>
      </c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</row>
    <row r="39" spans="1:243" s="8" customFormat="1" ht="11.1" customHeight="1">
      <c r="A39" s="230" t="s">
        <v>333</v>
      </c>
      <c r="B39" s="312" t="s">
        <v>718</v>
      </c>
      <c r="C39" s="17" t="s">
        <v>719</v>
      </c>
      <c r="D39" s="17">
        <v>213538453</v>
      </c>
      <c r="E39" s="17">
        <v>267715471</v>
      </c>
      <c r="F39" s="17">
        <v>253423005</v>
      </c>
      <c r="G39" s="231" t="s">
        <v>720</v>
      </c>
      <c r="H39" s="228" t="s">
        <v>721</v>
      </c>
      <c r="I39" s="232" t="s">
        <v>721</v>
      </c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</row>
    <row r="40" spans="1:243" s="8" customFormat="1" ht="11.1" customHeight="1">
      <c r="A40" s="230" t="s">
        <v>722</v>
      </c>
      <c r="B40" s="312" t="s">
        <v>723</v>
      </c>
      <c r="C40" s="17" t="s">
        <v>960</v>
      </c>
      <c r="D40" s="17"/>
      <c r="E40" s="17"/>
      <c r="F40" s="17"/>
      <c r="G40" s="332" t="s">
        <v>724</v>
      </c>
      <c r="H40" s="239" t="s">
        <v>725</v>
      </c>
      <c r="I40" s="209" t="s">
        <v>726</v>
      </c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</row>
    <row r="41" spans="1:243" s="8" customFormat="1" ht="11.1" customHeight="1">
      <c r="A41" s="230"/>
      <c r="B41" s="312" t="s">
        <v>727</v>
      </c>
      <c r="C41" s="17" t="s">
        <v>960</v>
      </c>
      <c r="D41" s="17"/>
      <c r="E41" s="17"/>
      <c r="F41" s="17"/>
      <c r="G41" s="332" t="s">
        <v>724</v>
      </c>
      <c r="H41" s="232" t="s">
        <v>728</v>
      </c>
      <c r="I41" s="314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</row>
    <row r="42" spans="1:243" s="8" customFormat="1" ht="11.1" customHeight="1">
      <c r="A42" s="230"/>
      <c r="B42" s="312" t="s">
        <v>729</v>
      </c>
      <c r="C42" s="17" t="s">
        <v>960</v>
      </c>
      <c r="D42" s="17"/>
      <c r="E42" s="17"/>
      <c r="F42" s="17"/>
      <c r="G42" s="332" t="s">
        <v>724</v>
      </c>
      <c r="H42" s="239" t="s">
        <v>730</v>
      </c>
      <c r="I42" s="317"/>
      <c r="HX42" s="5"/>
      <c r="HY42" s="5"/>
      <c r="HZ42" s="5"/>
      <c r="IA42" s="5"/>
      <c r="IB42" s="5"/>
      <c r="IC42" s="5"/>
      <c r="ID42" s="5"/>
      <c r="IE42" s="5"/>
      <c r="IF42" s="5"/>
      <c r="IG42" s="5"/>
      <c r="IH42" s="5"/>
      <c r="II42" s="5"/>
    </row>
    <row r="43" spans="1:243" s="8" customFormat="1" ht="11.1" customHeight="1">
      <c r="A43" s="230"/>
      <c r="B43" s="312" t="s">
        <v>731</v>
      </c>
      <c r="C43" s="17" t="s">
        <v>960</v>
      </c>
      <c r="D43" s="17">
        <v>5497659</v>
      </c>
      <c r="E43" s="17">
        <v>5084619</v>
      </c>
      <c r="F43" s="17">
        <v>4065988</v>
      </c>
      <c r="G43" s="332" t="s">
        <v>724</v>
      </c>
      <c r="H43" s="239" t="s">
        <v>732</v>
      </c>
      <c r="I43" s="317"/>
      <c r="HX43" s="5"/>
      <c r="HY43" s="5"/>
      <c r="HZ43" s="5"/>
      <c r="IA43" s="5"/>
      <c r="IB43" s="5"/>
      <c r="IC43" s="5"/>
      <c r="ID43" s="5"/>
      <c r="IE43" s="5"/>
      <c r="IF43" s="5"/>
      <c r="IG43" s="5"/>
      <c r="IH43" s="5"/>
      <c r="II43" s="5"/>
    </row>
    <row r="44" spans="1:243" s="8" customFormat="1" ht="11.1" customHeight="1">
      <c r="A44" s="230" t="s">
        <v>335</v>
      </c>
      <c r="B44" s="312" t="s">
        <v>335</v>
      </c>
      <c r="C44" s="17" t="s">
        <v>960</v>
      </c>
      <c r="D44" s="17"/>
      <c r="E44" s="17"/>
      <c r="F44" s="17"/>
      <c r="G44" s="332" t="s">
        <v>724</v>
      </c>
      <c r="H44" s="239" t="s">
        <v>733</v>
      </c>
      <c r="I44" s="312" t="s">
        <v>733</v>
      </c>
      <c r="HX44" s="5"/>
      <c r="HY44" s="5"/>
      <c r="HZ44" s="5"/>
      <c r="IA44" s="5"/>
      <c r="IB44" s="5"/>
      <c r="IC44" s="5"/>
      <c r="ID44" s="5"/>
      <c r="IE44" s="5"/>
      <c r="IF44" s="5"/>
      <c r="IG44" s="5"/>
      <c r="IH44" s="5"/>
      <c r="II44" s="5"/>
    </row>
    <row r="45" spans="1:243" s="8" customFormat="1" ht="11.1" customHeight="1">
      <c r="A45" s="230"/>
      <c r="B45" s="312" t="s">
        <v>734</v>
      </c>
      <c r="C45" s="17" t="s">
        <v>960</v>
      </c>
      <c r="D45" s="17"/>
      <c r="E45" s="17"/>
      <c r="F45" s="17"/>
      <c r="G45" s="332" t="s">
        <v>724</v>
      </c>
      <c r="H45" s="239" t="s">
        <v>735</v>
      </c>
      <c r="I45" s="317"/>
      <c r="HX45" s="5"/>
      <c r="HY45" s="5"/>
      <c r="HZ45" s="5"/>
      <c r="IA45" s="5"/>
      <c r="IB45" s="5"/>
      <c r="IC45" s="5"/>
      <c r="ID45" s="5"/>
      <c r="IE45" s="5"/>
      <c r="IF45" s="5"/>
      <c r="IG45" s="5"/>
      <c r="IH45" s="5"/>
      <c r="II45" s="5"/>
    </row>
    <row r="46" spans="1:243" s="8" customFormat="1" ht="11.1" customHeight="1">
      <c r="A46" s="237" t="s">
        <v>331</v>
      </c>
      <c r="B46" s="312" t="s">
        <v>736</v>
      </c>
      <c r="C46" s="17" t="s">
        <v>960</v>
      </c>
      <c r="D46" s="17"/>
      <c r="E46" s="17"/>
      <c r="F46" s="17"/>
      <c r="G46" s="332" t="s">
        <v>724</v>
      </c>
      <c r="H46" s="239" t="s">
        <v>737</v>
      </c>
      <c r="I46" s="317" t="s">
        <v>738</v>
      </c>
      <c r="HX46" s="5"/>
      <c r="HY46" s="5"/>
      <c r="HZ46" s="5"/>
      <c r="IA46" s="5"/>
      <c r="IB46" s="5"/>
      <c r="IC46" s="5"/>
      <c r="ID46" s="5"/>
      <c r="IE46" s="5"/>
      <c r="IF46" s="5"/>
      <c r="IG46" s="5"/>
      <c r="IH46" s="5"/>
      <c r="II46" s="5"/>
    </row>
    <row r="47" spans="1:243" s="8" customFormat="1" ht="11.1" customHeight="1">
      <c r="A47" s="237" t="s">
        <v>331</v>
      </c>
      <c r="B47" s="315" t="s">
        <v>331</v>
      </c>
      <c r="C47" s="17" t="s">
        <v>739</v>
      </c>
      <c r="D47" s="17">
        <v>15328713</v>
      </c>
      <c r="E47" s="17">
        <v>15451732</v>
      </c>
      <c r="F47" s="17">
        <v>15443387</v>
      </c>
      <c r="G47" s="231" t="s">
        <v>740</v>
      </c>
      <c r="H47" s="228" t="s">
        <v>738</v>
      </c>
      <c r="I47" s="317" t="s">
        <v>738</v>
      </c>
      <c r="HX47" s="5"/>
      <c r="HY47" s="5"/>
      <c r="HZ47" s="5"/>
      <c r="IA47" s="5"/>
      <c r="IB47" s="5"/>
      <c r="IC47" s="5"/>
      <c r="ID47" s="5"/>
      <c r="IE47" s="5"/>
      <c r="IF47" s="5"/>
      <c r="IG47" s="5"/>
      <c r="IH47" s="5"/>
      <c r="II47" s="5"/>
    </row>
    <row r="48" spans="1:243" s="240" customFormat="1" ht="11.1" customHeight="1">
      <c r="A48" s="230"/>
      <c r="B48" s="312" t="s">
        <v>741</v>
      </c>
      <c r="C48" s="17" t="s">
        <v>960</v>
      </c>
      <c r="D48" s="17"/>
      <c r="F48" s="17"/>
      <c r="G48" s="332" t="s">
        <v>724</v>
      </c>
      <c r="H48" s="228" t="s">
        <v>742</v>
      </c>
      <c r="I48" s="317"/>
      <c r="HX48" s="5"/>
      <c r="HY48" s="5"/>
      <c r="HZ48" s="5"/>
      <c r="IA48" s="5"/>
      <c r="IB48" s="5"/>
      <c r="IC48" s="5"/>
      <c r="ID48" s="5"/>
      <c r="IE48" s="5"/>
      <c r="IF48" s="5"/>
      <c r="IG48" s="5"/>
      <c r="IH48" s="5"/>
      <c r="II48" s="5"/>
    </row>
    <row r="49" spans="1:243" s="240" customFormat="1" ht="11.1" customHeight="1">
      <c r="A49" s="230"/>
      <c r="B49" s="312"/>
      <c r="C49" s="17"/>
      <c r="D49" s="17"/>
      <c r="F49" s="176"/>
      <c r="G49" s="332"/>
      <c r="H49" s="228"/>
      <c r="I49" s="317"/>
      <c r="HX49" s="5"/>
      <c r="HY49" s="5"/>
      <c r="HZ49" s="5"/>
      <c r="IA49" s="5"/>
      <c r="IB49" s="5"/>
      <c r="IC49" s="5"/>
      <c r="ID49" s="5"/>
      <c r="IE49" s="5"/>
      <c r="IF49" s="5"/>
      <c r="IG49" s="5"/>
      <c r="IH49" s="5"/>
      <c r="II49" s="5"/>
    </row>
    <row r="50" spans="1:243" ht="15.75">
      <c r="A50" s="91" t="s">
        <v>341</v>
      </c>
      <c r="B50" s="312"/>
      <c r="C50" s="17"/>
      <c r="D50" s="17"/>
      <c r="F50" s="176"/>
      <c r="G50" s="231"/>
      <c r="H50" s="228"/>
      <c r="I50" s="318" t="s">
        <v>743</v>
      </c>
    </row>
    <row r="51" spans="1:243" ht="11.1" customHeight="1">
      <c r="A51" s="241" t="s">
        <v>744</v>
      </c>
      <c r="B51" s="316" t="s">
        <v>1157</v>
      </c>
      <c r="C51" s="17" t="s">
        <v>745</v>
      </c>
      <c r="D51" s="17">
        <v>15626088</v>
      </c>
      <c r="E51" s="176">
        <v>15016910</v>
      </c>
      <c r="F51" s="176">
        <v>13006220</v>
      </c>
      <c r="G51" s="228" t="s">
        <v>746</v>
      </c>
      <c r="H51" s="228" t="s">
        <v>747</v>
      </c>
      <c r="I51" s="319" t="s">
        <v>747</v>
      </c>
    </row>
    <row r="52" spans="1:243" s="8" customFormat="1" ht="11.1" customHeight="1">
      <c r="A52" s="230" t="s">
        <v>343</v>
      </c>
      <c r="B52" s="312" t="s">
        <v>748</v>
      </c>
      <c r="C52" s="17" t="s">
        <v>749</v>
      </c>
      <c r="D52" s="17">
        <v>308529</v>
      </c>
      <c r="E52" s="176">
        <v>203478</v>
      </c>
      <c r="F52" s="176">
        <v>154886</v>
      </c>
      <c r="G52" s="242" t="s">
        <v>750</v>
      </c>
      <c r="H52" s="232" t="s">
        <v>751</v>
      </c>
      <c r="I52" s="314" t="s">
        <v>752</v>
      </c>
      <c r="HX52" s="5"/>
      <c r="HY52" s="5"/>
      <c r="HZ52" s="5"/>
      <c r="IA52" s="5"/>
      <c r="IB52" s="5"/>
      <c r="IC52" s="5"/>
      <c r="ID52" s="5"/>
      <c r="IE52" s="5"/>
      <c r="IF52" s="5"/>
      <c r="IG52" s="5"/>
      <c r="IH52" s="5"/>
      <c r="II52" s="5"/>
    </row>
    <row r="53" spans="1:243" s="8" customFormat="1" ht="11.1" customHeight="1">
      <c r="A53" s="230"/>
      <c r="B53" s="312" t="s">
        <v>753</v>
      </c>
      <c r="C53" s="209" t="s">
        <v>754</v>
      </c>
      <c r="D53" s="17">
        <v>4326553</v>
      </c>
      <c r="E53" s="176">
        <v>4641972</v>
      </c>
      <c r="F53" s="176">
        <v>3743108</v>
      </c>
      <c r="G53" s="228" t="s">
        <v>755</v>
      </c>
      <c r="H53" s="232" t="s">
        <v>756</v>
      </c>
      <c r="I53" s="314"/>
      <c r="HX53" s="5"/>
      <c r="HY53" s="5"/>
      <c r="HZ53" s="5"/>
      <c r="IA53" s="5"/>
      <c r="IB53" s="5"/>
      <c r="IC53" s="5"/>
      <c r="ID53" s="5"/>
      <c r="IE53" s="5"/>
      <c r="IF53" s="5"/>
      <c r="IG53" s="5"/>
      <c r="IH53" s="5"/>
      <c r="II53" s="5"/>
    </row>
    <row r="54" spans="1:243" s="8" customFormat="1" ht="11.1" customHeight="1">
      <c r="A54" s="230"/>
      <c r="B54" s="312" t="s">
        <v>757</v>
      </c>
      <c r="C54" s="209" t="s">
        <v>758</v>
      </c>
      <c r="D54" s="17">
        <v>48735100</v>
      </c>
      <c r="E54" s="176">
        <v>45783763</v>
      </c>
      <c r="F54" s="176">
        <v>46320167</v>
      </c>
      <c r="G54" s="228" t="s">
        <v>759</v>
      </c>
      <c r="H54" s="232" t="s">
        <v>760</v>
      </c>
      <c r="I54" s="314"/>
      <c r="J54" s="5"/>
      <c r="HX54" s="5"/>
      <c r="HY54" s="5"/>
      <c r="HZ54" s="5"/>
      <c r="IA54" s="5"/>
      <c r="IB54" s="5"/>
      <c r="IC54" s="5"/>
      <c r="ID54" s="5"/>
      <c r="IE54" s="5"/>
      <c r="IF54" s="5"/>
      <c r="IG54" s="5"/>
      <c r="IH54" s="5"/>
      <c r="II54" s="5"/>
    </row>
    <row r="55" spans="1:243" s="8" customFormat="1" ht="11.1" customHeight="1">
      <c r="A55" s="237" t="s">
        <v>347</v>
      </c>
      <c r="B55" s="315" t="s">
        <v>347</v>
      </c>
      <c r="C55" s="230" t="s">
        <v>761</v>
      </c>
      <c r="D55" s="17">
        <v>9122048</v>
      </c>
      <c r="E55" s="176">
        <v>8838349</v>
      </c>
      <c r="F55" s="176">
        <v>8667782</v>
      </c>
      <c r="G55" s="231" t="s">
        <v>762</v>
      </c>
      <c r="H55" s="232" t="s">
        <v>763</v>
      </c>
      <c r="I55" s="317" t="s">
        <v>763</v>
      </c>
      <c r="HX55" s="5"/>
      <c r="HY55" s="5"/>
      <c r="HZ55" s="5"/>
      <c r="IA55" s="5"/>
      <c r="IB55" s="5"/>
      <c r="IC55" s="5"/>
      <c r="ID55" s="5"/>
      <c r="IE55" s="5"/>
      <c r="IF55" s="5"/>
      <c r="IG55" s="5"/>
      <c r="IH55" s="5"/>
      <c r="II55" s="5"/>
    </row>
    <row r="56" spans="1:243" ht="11.1" customHeight="1">
      <c r="A56" s="230"/>
      <c r="B56" s="312" t="s">
        <v>764</v>
      </c>
      <c r="C56" s="230" t="s">
        <v>761</v>
      </c>
      <c r="D56" s="17">
        <v>1724371</v>
      </c>
      <c r="E56" s="176">
        <v>1674679</v>
      </c>
      <c r="F56" s="176">
        <v>1682350</v>
      </c>
      <c r="G56" s="231" t="s">
        <v>762</v>
      </c>
      <c r="H56" s="232" t="s">
        <v>765</v>
      </c>
      <c r="I56" s="317"/>
    </row>
    <row r="57" spans="1:243" s="240" customFormat="1" ht="11.1" customHeight="1">
      <c r="A57" s="230"/>
      <c r="B57" s="312"/>
      <c r="C57" s="238"/>
      <c r="D57" s="17"/>
      <c r="F57" s="176"/>
      <c r="G57" s="238"/>
      <c r="H57" s="228"/>
      <c r="I57" s="317"/>
      <c r="HX57" s="5"/>
      <c r="HY57" s="5"/>
      <c r="HZ57" s="5"/>
      <c r="IA57" s="5"/>
      <c r="IB57" s="5"/>
      <c r="IC57" s="5"/>
      <c r="ID57" s="5"/>
      <c r="IE57" s="5"/>
      <c r="IF57" s="5"/>
      <c r="IG57" s="5"/>
      <c r="IH57" s="5"/>
      <c r="II57" s="5"/>
    </row>
    <row r="58" spans="1:243" s="8" customFormat="1" ht="15">
      <c r="A58" s="96" t="s">
        <v>353</v>
      </c>
      <c r="B58" s="312"/>
      <c r="C58" s="230"/>
      <c r="D58" s="17"/>
      <c r="F58" s="176"/>
      <c r="G58" s="228"/>
      <c r="H58" s="233"/>
      <c r="I58" s="61" t="s">
        <v>354</v>
      </c>
      <c r="HX58" s="5"/>
      <c r="HY58" s="5"/>
      <c r="HZ58" s="5"/>
      <c r="IA58" s="5"/>
      <c r="IB58" s="5"/>
      <c r="IC58" s="5"/>
      <c r="ID58" s="5"/>
      <c r="IE58" s="5"/>
      <c r="IF58" s="5"/>
      <c r="IG58" s="5"/>
      <c r="IH58" s="5"/>
      <c r="II58" s="5"/>
    </row>
    <row r="59" spans="1:243" s="8" customFormat="1" ht="11.1" customHeight="1">
      <c r="A59" s="230" t="s">
        <v>766</v>
      </c>
      <c r="B59" s="312" t="s">
        <v>767</v>
      </c>
      <c r="C59" s="230" t="s">
        <v>1008</v>
      </c>
      <c r="D59" s="17">
        <v>63065307</v>
      </c>
      <c r="E59" s="176">
        <v>110222428</v>
      </c>
      <c r="F59" s="176">
        <v>128325962</v>
      </c>
      <c r="G59" s="231" t="s">
        <v>1146</v>
      </c>
      <c r="H59" s="232" t="s">
        <v>768</v>
      </c>
      <c r="I59" s="317" t="s">
        <v>1003</v>
      </c>
      <c r="HX59" s="5"/>
      <c r="HY59" s="5"/>
      <c r="HZ59" s="5"/>
      <c r="IA59" s="5"/>
      <c r="IB59" s="5"/>
      <c r="IC59" s="5"/>
      <c r="ID59" s="5"/>
      <c r="IE59" s="5"/>
      <c r="IF59" s="5"/>
      <c r="IG59" s="5"/>
      <c r="IH59" s="5"/>
      <c r="II59" s="5"/>
    </row>
    <row r="60" spans="1:243" ht="11.1" customHeight="1">
      <c r="A60" s="230" t="s">
        <v>359</v>
      </c>
      <c r="B60" s="312" t="s">
        <v>359</v>
      </c>
      <c r="C60" s="230" t="s">
        <v>769</v>
      </c>
      <c r="D60" s="17"/>
      <c r="E60" s="176"/>
      <c r="F60" s="176"/>
      <c r="G60" s="231" t="s">
        <v>770</v>
      </c>
      <c r="H60" s="232" t="s">
        <v>771</v>
      </c>
      <c r="I60" s="317" t="s">
        <v>771</v>
      </c>
    </row>
    <row r="61" spans="1:243" ht="11.1" customHeight="1">
      <c r="A61" s="230"/>
      <c r="B61" s="312" t="s">
        <v>772</v>
      </c>
      <c r="C61" s="230" t="s">
        <v>773</v>
      </c>
      <c r="D61" s="567">
        <v>0</v>
      </c>
      <c r="E61" s="176">
        <v>1022558</v>
      </c>
      <c r="F61" s="176">
        <v>1265525</v>
      </c>
      <c r="G61" s="231" t="s">
        <v>774</v>
      </c>
      <c r="H61" s="232" t="s">
        <v>775</v>
      </c>
      <c r="I61" s="314"/>
    </row>
    <row r="62" spans="1:243" s="240" customFormat="1" ht="11.1" customHeight="1">
      <c r="A62" s="230"/>
      <c r="B62" s="312"/>
      <c r="C62" s="238"/>
      <c r="D62" s="17"/>
      <c r="F62" s="176"/>
      <c r="G62" s="238"/>
      <c r="H62" s="228"/>
      <c r="I62" s="232"/>
      <c r="HX62" s="5"/>
      <c r="HY62" s="5"/>
      <c r="HZ62" s="5"/>
      <c r="IA62" s="5"/>
      <c r="IB62" s="5"/>
      <c r="IC62" s="5"/>
      <c r="ID62" s="5"/>
      <c r="IE62" s="5"/>
      <c r="IF62" s="5"/>
      <c r="IG62" s="5"/>
      <c r="IH62" s="5"/>
      <c r="II62" s="5"/>
    </row>
    <row r="63" spans="1:243" s="8" customFormat="1" ht="15.75">
      <c r="A63" s="243" t="s">
        <v>776</v>
      </c>
      <c r="B63" s="312"/>
      <c r="C63" s="230"/>
      <c r="D63" s="17"/>
      <c r="F63" s="176"/>
      <c r="G63" s="228"/>
      <c r="H63" s="228"/>
      <c r="I63" s="236" t="s">
        <v>777</v>
      </c>
      <c r="HX63" s="5"/>
      <c r="HY63" s="5"/>
      <c r="HZ63" s="5"/>
      <c r="IA63" s="5"/>
      <c r="IB63" s="5"/>
      <c r="IC63" s="5"/>
      <c r="ID63" s="5"/>
      <c r="IE63" s="5"/>
      <c r="IF63" s="5"/>
      <c r="IG63" s="5"/>
      <c r="IH63" s="5"/>
      <c r="II63" s="5"/>
    </row>
    <row r="64" spans="1:243" s="8" customFormat="1" ht="11.1" customHeight="1">
      <c r="A64" s="230" t="s">
        <v>379</v>
      </c>
      <c r="B64" s="312" t="s">
        <v>379</v>
      </c>
      <c r="C64" s="230" t="s">
        <v>778</v>
      </c>
      <c r="D64" s="17">
        <v>82683670</v>
      </c>
      <c r="E64" s="176">
        <v>72617520</v>
      </c>
      <c r="F64" s="176">
        <v>71833290</v>
      </c>
      <c r="G64" s="231" t="s">
        <v>779</v>
      </c>
      <c r="H64" s="232" t="s">
        <v>780</v>
      </c>
      <c r="I64" s="232" t="s">
        <v>780</v>
      </c>
      <c r="HX64" s="5"/>
      <c r="HY64" s="5"/>
      <c r="HZ64" s="5"/>
      <c r="IA64" s="5"/>
      <c r="IB64" s="5"/>
      <c r="IC64" s="5"/>
      <c r="ID64" s="5"/>
      <c r="IE64" s="5"/>
      <c r="IF64" s="5"/>
      <c r="IG64" s="5"/>
      <c r="IH64" s="5"/>
      <c r="II64" s="5"/>
    </row>
    <row r="65" spans="1:243" s="8" customFormat="1" ht="11.1" customHeight="1">
      <c r="A65" s="230" t="s">
        <v>781</v>
      </c>
      <c r="B65" s="312" t="s">
        <v>782</v>
      </c>
      <c r="C65" s="230" t="s">
        <v>783</v>
      </c>
      <c r="D65" s="17">
        <v>4580693</v>
      </c>
      <c r="E65" s="176">
        <v>4596941</v>
      </c>
      <c r="F65" s="176">
        <v>4266003</v>
      </c>
      <c r="G65" s="231" t="s">
        <v>784</v>
      </c>
      <c r="H65" s="232" t="s">
        <v>785</v>
      </c>
      <c r="I65" s="244" t="s">
        <v>786</v>
      </c>
      <c r="HX65" s="5"/>
      <c r="HY65" s="5"/>
      <c r="HZ65" s="5"/>
      <c r="IA65" s="5"/>
      <c r="IB65" s="5"/>
      <c r="IC65" s="5"/>
      <c r="ID65" s="5"/>
      <c r="IE65" s="5"/>
      <c r="IF65" s="5"/>
      <c r="IG65" s="5"/>
      <c r="IH65" s="5"/>
      <c r="II65" s="5"/>
    </row>
    <row r="66" spans="1:243" s="8" customFormat="1" ht="11.1" customHeight="1">
      <c r="A66" s="230" t="s">
        <v>787</v>
      </c>
      <c r="B66" s="314" t="s">
        <v>788</v>
      </c>
      <c r="C66" s="209" t="s">
        <v>789</v>
      </c>
      <c r="D66" s="17">
        <v>16788507</v>
      </c>
      <c r="E66" s="176">
        <v>20865683</v>
      </c>
      <c r="F66" s="176">
        <v>18100344</v>
      </c>
      <c r="G66" s="209" t="s">
        <v>790</v>
      </c>
      <c r="H66" s="209" t="s">
        <v>791</v>
      </c>
      <c r="I66" s="209" t="s">
        <v>792</v>
      </c>
      <c r="HX66" s="5"/>
      <c r="HY66" s="5"/>
      <c r="HZ66" s="5"/>
      <c r="IA66" s="5"/>
      <c r="IB66" s="5"/>
      <c r="IC66" s="5"/>
      <c r="ID66" s="5"/>
      <c r="IE66" s="5"/>
      <c r="IF66" s="5"/>
      <c r="IG66" s="5"/>
      <c r="IH66" s="5"/>
      <c r="II66" s="5"/>
    </row>
    <row r="67" spans="1:243" ht="11.1" customHeight="1">
      <c r="A67" s="230" t="s">
        <v>381</v>
      </c>
      <c r="B67" s="312" t="s">
        <v>381</v>
      </c>
      <c r="C67" s="230" t="s">
        <v>793</v>
      </c>
      <c r="D67" s="17">
        <v>807344</v>
      </c>
      <c r="E67" s="176">
        <v>12622377</v>
      </c>
      <c r="F67" s="176">
        <v>13618472</v>
      </c>
      <c r="G67" s="231" t="s">
        <v>794</v>
      </c>
      <c r="H67" s="232" t="s">
        <v>795</v>
      </c>
      <c r="I67" s="232" t="s">
        <v>795</v>
      </c>
    </row>
    <row r="68" spans="1:243" ht="11.1" customHeight="1">
      <c r="A68" s="230"/>
      <c r="B68" s="312"/>
      <c r="C68" s="209" t="s">
        <v>796</v>
      </c>
      <c r="D68" s="17">
        <v>7843109</v>
      </c>
      <c r="E68" s="176">
        <v>6034663</v>
      </c>
      <c r="F68" s="176">
        <v>5065635</v>
      </c>
      <c r="G68" s="320" t="s">
        <v>934</v>
      </c>
      <c r="H68" s="321"/>
      <c r="I68" s="321"/>
    </row>
    <row r="69" spans="1:243" s="8" customFormat="1" ht="15">
      <c r="A69" s="230" t="s">
        <v>797</v>
      </c>
      <c r="B69" s="312" t="s">
        <v>798</v>
      </c>
      <c r="C69" s="230" t="s">
        <v>799</v>
      </c>
      <c r="D69" s="17">
        <v>862751</v>
      </c>
      <c r="E69" s="176">
        <v>817203</v>
      </c>
      <c r="F69" s="176">
        <v>704938</v>
      </c>
      <c r="G69" s="231" t="s">
        <v>800</v>
      </c>
      <c r="H69" s="228" t="s">
        <v>801</v>
      </c>
      <c r="I69" s="209" t="s">
        <v>802</v>
      </c>
      <c r="HX69" s="5"/>
      <c r="HY69" s="5"/>
      <c r="HZ69" s="5"/>
      <c r="IA69" s="5"/>
      <c r="IB69" s="5"/>
      <c r="IC69" s="5"/>
      <c r="ID69" s="5"/>
      <c r="IE69" s="5"/>
      <c r="IF69" s="5"/>
      <c r="IG69" s="5"/>
      <c r="IH69" s="5"/>
      <c r="II69" s="5"/>
    </row>
    <row r="70" spans="1:243" s="8" customFormat="1" ht="15">
      <c r="A70" s="230"/>
      <c r="B70" s="312" t="s">
        <v>797</v>
      </c>
      <c r="C70" s="209" t="s">
        <v>803</v>
      </c>
      <c r="D70" s="17">
        <v>4713033</v>
      </c>
      <c r="E70" s="176">
        <v>4527036</v>
      </c>
      <c r="F70" s="176">
        <v>4804763</v>
      </c>
      <c r="G70" s="231" t="s">
        <v>935</v>
      </c>
      <c r="H70" s="209" t="s">
        <v>802</v>
      </c>
      <c r="I70" s="209"/>
      <c r="HX70" s="5"/>
      <c r="HY70" s="5"/>
      <c r="HZ70" s="5"/>
      <c r="IA70" s="5"/>
      <c r="IB70" s="5"/>
      <c r="IC70" s="5"/>
      <c r="ID70" s="5"/>
      <c r="IE70" s="5"/>
      <c r="IF70" s="5"/>
      <c r="IG70" s="5"/>
      <c r="IH70" s="5"/>
      <c r="II70" s="5"/>
    </row>
    <row r="71" spans="1:243" ht="11.1" customHeight="1">
      <c r="A71" s="209" t="s">
        <v>804</v>
      </c>
      <c r="B71" s="314" t="s">
        <v>805</v>
      </c>
      <c r="C71" s="230"/>
      <c r="D71" s="567">
        <v>0</v>
      </c>
      <c r="E71" s="567">
        <v>0</v>
      </c>
      <c r="F71" s="475">
        <v>0</v>
      </c>
      <c r="H71" s="209" t="s">
        <v>806</v>
      </c>
      <c r="I71" s="209" t="s">
        <v>807</v>
      </c>
    </row>
    <row r="72" spans="1:243" s="240" customFormat="1" ht="15">
      <c r="A72" s="230"/>
      <c r="B72" s="314" t="s">
        <v>804</v>
      </c>
      <c r="C72" s="209" t="s">
        <v>808</v>
      </c>
      <c r="D72" s="17">
        <v>4100665</v>
      </c>
      <c r="E72" s="176">
        <v>3664476</v>
      </c>
      <c r="F72" s="176">
        <v>3008420</v>
      </c>
      <c r="G72" s="231" t="s">
        <v>936</v>
      </c>
      <c r="H72" s="209" t="s">
        <v>807</v>
      </c>
      <c r="I72" s="321"/>
      <c r="HX72" s="5"/>
      <c r="HY72" s="5"/>
      <c r="HZ72" s="5"/>
      <c r="IA72" s="5"/>
      <c r="IB72" s="5"/>
      <c r="IC72" s="5"/>
      <c r="ID72" s="5"/>
      <c r="IE72" s="5"/>
      <c r="IF72" s="5"/>
      <c r="IG72" s="5"/>
      <c r="IH72" s="5"/>
      <c r="II72" s="5"/>
    </row>
    <row r="73" spans="1:243" s="240" customFormat="1" ht="11.1" customHeight="1">
      <c r="A73" s="230"/>
      <c r="B73" s="312"/>
      <c r="C73" s="238"/>
      <c r="D73" s="17"/>
      <c r="F73" s="176"/>
      <c r="G73" s="238"/>
      <c r="H73" s="228"/>
      <c r="I73" s="232"/>
      <c r="HX73" s="5"/>
      <c r="HY73" s="5"/>
      <c r="HZ73" s="5"/>
      <c r="IA73" s="5"/>
      <c r="IB73" s="5"/>
      <c r="IC73" s="5"/>
      <c r="ID73" s="5"/>
      <c r="IE73" s="5"/>
      <c r="IF73" s="5"/>
      <c r="IG73" s="5"/>
      <c r="IH73" s="5"/>
      <c r="II73" s="5"/>
    </row>
    <row r="74" spans="1:243" s="8" customFormat="1" ht="15">
      <c r="A74" s="91" t="s">
        <v>383</v>
      </c>
      <c r="B74" s="312"/>
      <c r="C74" s="230"/>
      <c r="D74" s="17"/>
      <c r="F74" s="176"/>
      <c r="G74" s="231"/>
      <c r="H74" s="232"/>
      <c r="I74" s="245" t="s">
        <v>384</v>
      </c>
      <c r="HR74" s="5"/>
      <c r="HS74" s="5"/>
      <c r="HT74" s="5"/>
      <c r="HU74" s="5"/>
      <c r="HV74" s="5"/>
      <c r="HW74" s="5"/>
      <c r="HX74" s="5"/>
      <c r="HY74" s="5"/>
      <c r="HZ74" s="5"/>
      <c r="IA74" s="5"/>
      <c r="IB74" s="5"/>
      <c r="IC74" s="5"/>
    </row>
    <row r="75" spans="1:243" s="8" customFormat="1" ht="11.1" customHeight="1">
      <c r="A75" s="230" t="s">
        <v>809</v>
      </c>
      <c r="B75" s="312" t="s">
        <v>809</v>
      </c>
      <c r="C75" s="230" t="s">
        <v>810</v>
      </c>
      <c r="D75" s="17">
        <v>533877</v>
      </c>
      <c r="E75" s="176">
        <v>556390</v>
      </c>
      <c r="F75" s="176">
        <v>242861</v>
      </c>
      <c r="G75" s="231" t="s">
        <v>811</v>
      </c>
      <c r="H75" s="232" t="s">
        <v>812</v>
      </c>
      <c r="I75" s="232" t="s">
        <v>812</v>
      </c>
      <c r="HR75" s="5"/>
      <c r="HS75" s="5"/>
      <c r="HT75" s="5"/>
      <c r="HU75" s="5"/>
      <c r="HV75" s="5"/>
      <c r="HW75" s="5"/>
      <c r="HX75" s="5"/>
      <c r="HY75" s="5"/>
      <c r="HZ75" s="5"/>
      <c r="IA75" s="5"/>
      <c r="IB75" s="5"/>
      <c r="IC75" s="5"/>
    </row>
    <row r="76" spans="1:243" s="8" customFormat="1" ht="11.1" customHeight="1">
      <c r="A76" s="230"/>
      <c r="B76" s="312"/>
      <c r="C76" s="312" t="s">
        <v>999</v>
      </c>
      <c r="D76" s="17">
        <v>6166269</v>
      </c>
      <c r="E76" s="176">
        <v>6240320</v>
      </c>
      <c r="F76" s="176">
        <v>6458662</v>
      </c>
      <c r="G76" s="231" t="s">
        <v>1000</v>
      </c>
      <c r="H76" s="232"/>
      <c r="I76" s="232"/>
      <c r="HR76" s="5"/>
      <c r="HS76" s="5"/>
      <c r="HT76" s="5"/>
      <c r="HU76" s="5"/>
      <c r="HV76" s="5"/>
      <c r="HW76" s="5"/>
      <c r="HX76" s="5"/>
      <c r="HY76" s="5"/>
      <c r="HZ76" s="5"/>
      <c r="IA76" s="5"/>
      <c r="IB76" s="5"/>
      <c r="IC76" s="5"/>
    </row>
    <row r="77" spans="1:243" s="240" customFormat="1" ht="11.1" customHeight="1">
      <c r="A77" s="312" t="s">
        <v>817</v>
      </c>
      <c r="B77" s="312" t="s">
        <v>817</v>
      </c>
      <c r="C77" s="230" t="s">
        <v>818</v>
      </c>
      <c r="D77" s="17">
        <v>2890536</v>
      </c>
      <c r="E77" s="176">
        <v>2826877</v>
      </c>
      <c r="F77" s="176">
        <v>3401325</v>
      </c>
      <c r="G77" s="322" t="s">
        <v>937</v>
      </c>
      <c r="H77" s="322" t="s">
        <v>938</v>
      </c>
      <c r="I77" s="322" t="s">
        <v>938</v>
      </c>
      <c r="HR77" s="5"/>
      <c r="HS77" s="5"/>
      <c r="HT77" s="5"/>
      <c r="HU77" s="5"/>
      <c r="HV77" s="5"/>
      <c r="HW77" s="5"/>
      <c r="HX77" s="5"/>
      <c r="HY77" s="5"/>
      <c r="HZ77" s="5"/>
      <c r="IA77" s="5"/>
      <c r="IB77" s="5"/>
      <c r="IC77" s="5"/>
    </row>
    <row r="78" spans="1:243" s="240" customFormat="1" ht="11.1" customHeight="1">
      <c r="A78" s="230"/>
      <c r="B78" s="312"/>
      <c r="C78" s="238"/>
      <c r="D78" s="17"/>
      <c r="F78" s="17"/>
      <c r="G78" s="238"/>
      <c r="H78" s="228"/>
      <c r="I78" s="232"/>
      <c r="HR78" s="5"/>
      <c r="HS78" s="5"/>
      <c r="HT78" s="5"/>
      <c r="HU78" s="5"/>
      <c r="HV78" s="5"/>
      <c r="HW78" s="5"/>
      <c r="HX78" s="5"/>
      <c r="HY78" s="5"/>
      <c r="HZ78" s="5"/>
      <c r="IA78" s="5"/>
      <c r="IB78" s="5"/>
      <c r="IC78" s="5"/>
    </row>
    <row r="79" spans="1:243" s="8" customFormat="1" ht="15.75">
      <c r="A79" s="246" t="s">
        <v>819</v>
      </c>
      <c r="B79" s="312"/>
      <c r="C79" s="230"/>
      <c r="D79" s="17"/>
      <c r="F79" s="17"/>
      <c r="G79" s="355"/>
      <c r="H79" s="212"/>
      <c r="I79" s="236" t="s">
        <v>392</v>
      </c>
      <c r="HR79" s="5"/>
      <c r="HS79" s="5"/>
      <c r="HT79" s="5"/>
      <c r="HU79" s="5"/>
      <c r="HV79" s="5"/>
      <c r="HW79" s="5"/>
      <c r="HX79" s="5"/>
      <c r="HY79" s="5"/>
      <c r="HZ79" s="5"/>
      <c r="IA79" s="5"/>
      <c r="IB79" s="5"/>
      <c r="IC79" s="5"/>
    </row>
    <row r="80" spans="1:243" s="8" customFormat="1" ht="11.1" customHeight="1">
      <c r="A80" s="230" t="s">
        <v>820</v>
      </c>
      <c r="B80" s="312" t="s">
        <v>821</v>
      </c>
      <c r="C80" s="230" t="s">
        <v>1211</v>
      </c>
      <c r="D80" s="17">
        <v>4619314</v>
      </c>
      <c r="E80" s="17">
        <v>988401</v>
      </c>
      <c r="F80" s="17">
        <v>6576958</v>
      </c>
      <c r="G80" s="576" t="s">
        <v>1212</v>
      </c>
      <c r="H80" s="232" t="s">
        <v>822</v>
      </c>
      <c r="I80" s="247" t="s">
        <v>823</v>
      </c>
      <c r="HX80" s="5"/>
      <c r="HY80" s="5"/>
      <c r="HZ80" s="5"/>
      <c r="IA80" s="5"/>
      <c r="IB80" s="5"/>
      <c r="IC80" s="5"/>
      <c r="ID80" s="5"/>
      <c r="IE80" s="5"/>
      <c r="IF80" s="5"/>
      <c r="IG80" s="5"/>
      <c r="IH80" s="5"/>
      <c r="II80" s="5"/>
    </row>
    <row r="81" spans="1:249" s="8" customFormat="1" ht="11.1" customHeight="1">
      <c r="A81" s="230"/>
      <c r="B81" s="312"/>
      <c r="C81" s="230" t="s">
        <v>1213</v>
      </c>
      <c r="D81" s="17">
        <v>3958139</v>
      </c>
      <c r="E81" s="17">
        <v>5053306</v>
      </c>
      <c r="F81" s="17">
        <v>8056636</v>
      </c>
      <c r="G81" s="576" t="s">
        <v>1214</v>
      </c>
      <c r="H81" s="232"/>
      <c r="I81" s="247"/>
      <c r="HX81" s="5"/>
      <c r="HY81" s="5"/>
      <c r="HZ81" s="5"/>
      <c r="IA81" s="5"/>
      <c r="IB81" s="5"/>
      <c r="IC81" s="5"/>
      <c r="ID81" s="5"/>
      <c r="IE81" s="5"/>
      <c r="IF81" s="5"/>
      <c r="IG81" s="5"/>
      <c r="IH81" s="5"/>
      <c r="II81" s="5"/>
    </row>
    <row r="82" spans="1:249" s="8" customFormat="1" ht="11.1" customHeight="1">
      <c r="A82" s="230"/>
      <c r="B82" s="230" t="s">
        <v>1019</v>
      </c>
      <c r="C82" s="230" t="s">
        <v>1051</v>
      </c>
      <c r="D82" s="17">
        <v>1868055</v>
      </c>
      <c r="E82" s="17">
        <v>2474111</v>
      </c>
      <c r="F82" s="17">
        <v>186830</v>
      </c>
      <c r="G82" s="231" t="s">
        <v>1052</v>
      </c>
      <c r="H82" s="232" t="s">
        <v>909</v>
      </c>
      <c r="I82" s="247"/>
      <c r="HX82" s="5"/>
      <c r="HY82" s="5"/>
      <c r="HZ82" s="5"/>
      <c r="IA82" s="5"/>
      <c r="IB82" s="5"/>
      <c r="IC82" s="5"/>
      <c r="ID82" s="5"/>
      <c r="IE82" s="5"/>
      <c r="IF82" s="5"/>
      <c r="IG82" s="5"/>
      <c r="IH82" s="5"/>
      <c r="II82" s="5"/>
    </row>
    <row r="83" spans="1:249" s="8" customFormat="1" ht="15">
      <c r="A83" s="230" t="s">
        <v>824</v>
      </c>
      <c r="B83" s="312" t="s">
        <v>825</v>
      </c>
      <c r="C83" s="230" t="s">
        <v>826</v>
      </c>
      <c r="D83" s="17">
        <v>7694315</v>
      </c>
      <c r="E83" s="17">
        <v>7794182</v>
      </c>
      <c r="F83" s="17">
        <v>7779475</v>
      </c>
      <c r="G83" s="231" t="s">
        <v>827</v>
      </c>
      <c r="H83" s="232" t="s">
        <v>973</v>
      </c>
      <c r="I83" s="232" t="s">
        <v>828</v>
      </c>
      <c r="HX83" s="5"/>
      <c r="HY83" s="5"/>
      <c r="HZ83" s="5"/>
      <c r="IA83" s="5"/>
      <c r="IB83" s="5"/>
      <c r="IC83" s="5"/>
      <c r="ID83" s="5"/>
      <c r="IE83" s="5"/>
      <c r="IF83" s="5"/>
      <c r="IG83" s="5"/>
      <c r="IH83" s="5"/>
      <c r="II83" s="5"/>
    </row>
    <row r="84" spans="1:249" s="8" customFormat="1" ht="11.1" customHeight="1">
      <c r="A84" s="230"/>
      <c r="B84" s="230" t="s">
        <v>813</v>
      </c>
      <c r="C84" s="230" t="s">
        <v>814</v>
      </c>
      <c r="D84" s="17">
        <v>952739</v>
      </c>
      <c r="E84" s="17">
        <v>963486</v>
      </c>
      <c r="F84" s="17">
        <v>878304</v>
      </c>
      <c r="G84" s="231" t="s">
        <v>815</v>
      </c>
      <c r="H84" s="232" t="s">
        <v>816</v>
      </c>
      <c r="I84" s="232"/>
      <c r="ID84" s="5"/>
      <c r="IE84" s="5"/>
      <c r="IF84" s="5"/>
      <c r="IG84" s="5"/>
      <c r="IH84" s="5"/>
      <c r="II84" s="5"/>
      <c r="IJ84" s="5"/>
      <c r="IK84" s="5"/>
      <c r="IL84" s="5"/>
      <c r="IM84" s="5"/>
      <c r="IN84" s="5"/>
      <c r="IO84" s="5"/>
    </row>
    <row r="85" spans="1:249">
      <c r="B85" s="314"/>
      <c r="D85" s="17"/>
      <c r="E85" s="17"/>
      <c r="F85" s="17"/>
    </row>
    <row r="86" spans="1:249">
      <c r="B86" s="314"/>
    </row>
    <row r="87" spans="1:249">
      <c r="B87" s="314"/>
    </row>
    <row r="88" spans="1:249">
      <c r="B88" s="70"/>
      <c r="C88" s="70"/>
      <c r="D88" s="8"/>
      <c r="E88" s="8"/>
      <c r="F88" s="8"/>
    </row>
    <row r="89" spans="1:249">
      <c r="A89" s="38" t="s">
        <v>637</v>
      </c>
      <c r="B89" s="314"/>
      <c r="I89" s="39" t="s">
        <v>102</v>
      </c>
    </row>
    <row r="90" spans="1:249">
      <c r="B90" s="314"/>
    </row>
    <row r="91" spans="1:249">
      <c r="B91" s="314"/>
    </row>
    <row r="92" spans="1:249">
      <c r="C92" s="211"/>
      <c r="D92" s="211"/>
      <c r="E92" s="575"/>
      <c r="F92" s="575"/>
      <c r="G92" s="472"/>
      <c r="H92" s="211"/>
      <c r="I92" s="214" t="s">
        <v>527</v>
      </c>
    </row>
    <row r="93" spans="1:249">
      <c r="B93" s="314"/>
    </row>
    <row r="94" spans="1:249">
      <c r="B94" s="314"/>
    </row>
    <row r="95" spans="1:249">
      <c r="B95" s="314"/>
    </row>
    <row r="96" spans="1:249">
      <c r="B96" s="314"/>
    </row>
    <row r="97" spans="1:249">
      <c r="B97" s="314"/>
    </row>
    <row r="98" spans="1:249">
      <c r="B98" s="314"/>
    </row>
    <row r="99" spans="1:249">
      <c r="B99" s="314"/>
    </row>
    <row r="100" spans="1:249">
      <c r="B100" s="314"/>
    </row>
    <row r="101" spans="1:249">
      <c r="B101" s="314"/>
    </row>
    <row r="102" spans="1:249">
      <c r="B102" s="314"/>
    </row>
    <row r="103" spans="1:249">
      <c r="B103" s="314"/>
    </row>
    <row r="104" spans="1:249">
      <c r="B104" s="314"/>
    </row>
    <row r="105" spans="1:249">
      <c r="B105" s="314"/>
    </row>
    <row r="106" spans="1:249">
      <c r="B106" s="314"/>
    </row>
    <row r="107" spans="1:249">
      <c r="B107" s="314"/>
    </row>
    <row r="108" spans="1:249">
      <c r="B108" s="314"/>
    </row>
    <row r="109" spans="1:249">
      <c r="B109" s="314"/>
    </row>
    <row r="110" spans="1:249" s="8" customFormat="1" ht="11.1" customHeight="1">
      <c r="A110" s="230"/>
      <c r="B110" s="312"/>
      <c r="C110" s="209"/>
      <c r="D110" s="248"/>
      <c r="E110" s="248"/>
      <c r="F110" s="17"/>
      <c r="G110" s="228"/>
      <c r="H110" s="232"/>
      <c r="I110" s="209"/>
      <c r="J110" s="5"/>
      <c r="ID110" s="5"/>
      <c r="IE110" s="5"/>
      <c r="IF110" s="5"/>
      <c r="IG110" s="5"/>
      <c r="IH110" s="5"/>
      <c r="II110" s="5"/>
      <c r="IJ110" s="5"/>
      <c r="IK110" s="5"/>
      <c r="IL110" s="5"/>
      <c r="IM110" s="5"/>
      <c r="IN110" s="5"/>
      <c r="IO110" s="5"/>
    </row>
    <row r="111" spans="1:249">
      <c r="B111" s="314"/>
    </row>
    <row r="112" spans="1:249">
      <c r="B112" s="314"/>
    </row>
    <row r="113" spans="1:9">
      <c r="B113" s="314"/>
    </row>
    <row r="114" spans="1:9">
      <c r="B114" s="314"/>
    </row>
    <row r="115" spans="1:9">
      <c r="B115" s="314"/>
    </row>
    <row r="116" spans="1:9">
      <c r="B116" s="314"/>
    </row>
    <row r="117" spans="1:9">
      <c r="B117" s="314"/>
    </row>
    <row r="118" spans="1:9">
      <c r="B118" s="314"/>
    </row>
    <row r="119" spans="1:9">
      <c r="B119" s="314"/>
    </row>
    <row r="120" spans="1:9">
      <c r="B120" s="314"/>
    </row>
    <row r="121" spans="1:9" ht="11.1" customHeight="1">
      <c r="A121" s="230"/>
      <c r="B121" s="230"/>
      <c r="C121" s="230"/>
      <c r="D121" s="248"/>
      <c r="E121" s="248"/>
      <c r="F121" s="17"/>
      <c r="G121" s="231"/>
      <c r="H121" s="228"/>
      <c r="I121" s="232"/>
    </row>
    <row r="132" spans="1:255" ht="12.75" customHeight="1">
      <c r="A132" s="230"/>
      <c r="B132" s="230"/>
      <c r="C132" s="230"/>
      <c r="D132" s="5"/>
      <c r="E132" s="5"/>
      <c r="F132" s="249"/>
      <c r="G132" s="231"/>
      <c r="H132" s="232"/>
    </row>
    <row r="133" spans="1:255" ht="12.75" customHeight="1">
      <c r="A133" s="230"/>
      <c r="B133" s="230"/>
      <c r="C133" s="230"/>
      <c r="D133" s="249"/>
      <c r="E133" s="249"/>
      <c r="F133" s="249"/>
      <c r="G133" s="231"/>
      <c r="H133" s="232"/>
    </row>
    <row r="134" spans="1:255" s="8" customFormat="1" ht="12.75" customHeight="1">
      <c r="A134" s="211"/>
      <c r="B134" s="230"/>
      <c r="C134" s="230"/>
      <c r="D134" s="250"/>
      <c r="E134" s="250"/>
      <c r="F134" s="250"/>
      <c r="G134" s="209"/>
      <c r="H134" s="212"/>
      <c r="I134" s="209"/>
      <c r="IJ134" s="5"/>
      <c r="IK134" s="5"/>
      <c r="IL134" s="5"/>
      <c r="IM134" s="5"/>
      <c r="IN134" s="5"/>
      <c r="IO134" s="5"/>
      <c r="IP134" s="5"/>
      <c r="IQ134" s="5"/>
      <c r="IR134" s="5"/>
      <c r="IS134" s="5"/>
      <c r="IT134" s="5"/>
      <c r="IU134" s="5"/>
    </row>
    <row r="135" spans="1:255" s="8" customFormat="1" ht="12.75" customHeight="1">
      <c r="A135" s="211"/>
      <c r="B135" s="230"/>
      <c r="C135" s="230"/>
      <c r="D135" s="250"/>
      <c r="E135" s="250"/>
      <c r="F135" s="250"/>
      <c r="G135" s="209"/>
      <c r="H135" s="212"/>
      <c r="I135" s="209"/>
      <c r="IJ135" s="5"/>
      <c r="IK135" s="5"/>
      <c r="IL135" s="5"/>
      <c r="IM135" s="5"/>
      <c r="IN135" s="5"/>
      <c r="IO135" s="5"/>
      <c r="IP135" s="5"/>
      <c r="IQ135" s="5"/>
      <c r="IR135" s="5"/>
      <c r="IS135" s="5"/>
      <c r="IT135" s="5"/>
      <c r="IU135" s="5"/>
    </row>
    <row r="136" spans="1:255" s="8" customFormat="1" ht="12.75" customHeight="1">
      <c r="A136" s="211"/>
      <c r="B136" s="230"/>
      <c r="C136" s="230"/>
      <c r="D136" s="250"/>
      <c r="E136" s="250"/>
      <c r="F136" s="250"/>
      <c r="G136" s="209"/>
      <c r="H136" s="212"/>
      <c r="I136" s="209"/>
      <c r="IJ136" s="5"/>
      <c r="IK136" s="5"/>
      <c r="IL136" s="5"/>
      <c r="IM136" s="5"/>
      <c r="IN136" s="5"/>
      <c r="IO136" s="5"/>
      <c r="IP136" s="5"/>
      <c r="IQ136" s="5"/>
      <c r="IR136" s="5"/>
      <c r="IS136" s="5"/>
      <c r="IT136" s="5"/>
      <c r="IU136" s="5"/>
    </row>
    <row r="137" spans="1:255" s="8" customFormat="1" ht="12.75" customHeight="1">
      <c r="A137" s="211"/>
      <c r="B137" s="230"/>
      <c r="C137" s="230"/>
      <c r="D137" s="250"/>
      <c r="E137" s="250"/>
      <c r="F137" s="250"/>
      <c r="G137" s="209"/>
      <c r="H137" s="212"/>
      <c r="I137" s="209"/>
      <c r="IJ137" s="5"/>
      <c r="IK137" s="5"/>
      <c r="IL137" s="5"/>
      <c r="IM137" s="5"/>
      <c r="IN137" s="5"/>
      <c r="IO137" s="5"/>
      <c r="IP137" s="5"/>
      <c r="IQ137" s="5"/>
      <c r="IR137" s="5"/>
      <c r="IS137" s="5"/>
      <c r="IT137" s="5"/>
      <c r="IU137" s="5"/>
    </row>
    <row r="138" spans="1:255" s="8" customFormat="1" ht="12.75" customHeight="1">
      <c r="A138" s="211"/>
      <c r="B138" s="230"/>
      <c r="C138" s="230"/>
      <c r="D138" s="250"/>
      <c r="E138" s="250"/>
      <c r="F138" s="250"/>
      <c r="G138" s="209"/>
      <c r="H138" s="212"/>
      <c r="I138" s="209"/>
      <c r="IJ138" s="5"/>
      <c r="IK138" s="5"/>
      <c r="IL138" s="5"/>
      <c r="IM138" s="5"/>
      <c r="IN138" s="5"/>
      <c r="IO138" s="5"/>
      <c r="IP138" s="5"/>
      <c r="IQ138" s="5"/>
      <c r="IR138" s="5"/>
      <c r="IS138" s="5"/>
      <c r="IT138" s="5"/>
      <c r="IU138" s="5"/>
    </row>
    <row r="139" spans="1:255" s="8" customFormat="1" ht="12.75" customHeight="1">
      <c r="A139" s="211"/>
      <c r="B139" s="230"/>
      <c r="C139" s="230"/>
      <c r="D139" s="250"/>
      <c r="E139" s="250"/>
      <c r="F139" s="250"/>
      <c r="G139" s="209"/>
      <c r="H139" s="212"/>
      <c r="I139" s="209"/>
      <c r="IJ139" s="5"/>
      <c r="IK139" s="5"/>
      <c r="IL139" s="5"/>
      <c r="IM139" s="5"/>
      <c r="IN139" s="5"/>
      <c r="IO139" s="5"/>
      <c r="IP139" s="5"/>
      <c r="IQ139" s="5"/>
      <c r="IR139" s="5"/>
      <c r="IS139" s="5"/>
      <c r="IT139" s="5"/>
      <c r="IU139" s="5"/>
    </row>
    <row r="140" spans="1:255" s="8" customFormat="1" ht="12.75" customHeight="1">
      <c r="A140" s="251"/>
      <c r="B140" s="209"/>
      <c r="C140" s="169"/>
      <c r="D140" s="209"/>
      <c r="E140" s="209"/>
      <c r="F140" s="209"/>
      <c r="G140" s="209"/>
      <c r="H140" s="209"/>
      <c r="I140" s="209"/>
      <c r="IJ140" s="5"/>
      <c r="IK140" s="5"/>
      <c r="IL140" s="5"/>
      <c r="IM140" s="5"/>
      <c r="IN140" s="5"/>
      <c r="IO140" s="5"/>
      <c r="IP140" s="5"/>
      <c r="IQ140" s="5"/>
      <c r="IR140" s="5"/>
      <c r="IS140" s="5"/>
      <c r="IT140" s="5"/>
      <c r="IU140" s="5"/>
    </row>
    <row r="141" spans="1:255" ht="15.75">
      <c r="A141" s="252" t="s">
        <v>101</v>
      </c>
      <c r="B141" s="253"/>
      <c r="C141" s="214"/>
      <c r="D141" s="216"/>
      <c r="E141" s="216"/>
      <c r="G141" s="216"/>
      <c r="H141" s="216"/>
      <c r="I141" s="254" t="s">
        <v>102</v>
      </c>
    </row>
    <row r="142" spans="1:255" ht="14.25">
      <c r="A142" s="255"/>
      <c r="B142" s="255"/>
      <c r="C142" s="255"/>
      <c r="D142" s="255"/>
      <c r="E142" s="255"/>
      <c r="F142" s="255"/>
      <c r="G142" s="255"/>
    </row>
    <row r="143" spans="1:255" ht="15">
      <c r="B143" s="256"/>
      <c r="C143" s="221"/>
      <c r="D143" s="257"/>
      <c r="E143" s="257"/>
      <c r="F143" s="257"/>
      <c r="H143" s="221"/>
      <c r="I143" s="221"/>
    </row>
    <row r="144" spans="1:255">
      <c r="C144" s="258"/>
      <c r="D144" s="257"/>
      <c r="E144" s="257"/>
      <c r="F144" s="257"/>
    </row>
    <row r="145" spans="1:9">
      <c r="A145" s="221"/>
      <c r="B145" s="259"/>
      <c r="C145" s="260"/>
      <c r="D145" s="261"/>
      <c r="E145" s="261"/>
      <c r="F145" s="261"/>
    </row>
    <row r="150" spans="1:9">
      <c r="A150" s="214"/>
      <c r="B150" s="214"/>
      <c r="C150" s="207"/>
      <c r="D150" s="207"/>
      <c r="E150" s="207"/>
      <c r="F150" s="207"/>
      <c r="G150" s="214"/>
      <c r="H150" s="214"/>
      <c r="I150" s="214"/>
    </row>
    <row r="151" spans="1:9">
      <c r="A151" s="214"/>
      <c r="B151" s="214"/>
      <c r="C151" s="207"/>
      <c r="D151" s="207"/>
      <c r="E151" s="207"/>
      <c r="F151" s="207"/>
      <c r="G151" s="214"/>
      <c r="H151" s="214"/>
      <c r="I151" s="214"/>
    </row>
  </sheetData>
  <sheetProtection selectLockedCells="1" selectUnlockedCells="1"/>
  <phoneticPr fontId="67" type="noConversion"/>
  <pageMargins left="0.810546875" right="0.515625" top="0.59027777777777779" bottom="0.59027777777777779" header="0.51180555555555551" footer="0.51180555555555551"/>
  <pageSetup paperSize="9" scale="75" firstPageNumber="0" pageOrder="overThenDown" orientation="portrait" r:id="rId1"/>
  <headerFooter alignWithMargins="0"/>
  <colBreaks count="1" manualBreakCount="1">
    <brk id="4" max="84" man="1"/>
  </colBreaks>
  <extLst>
    <ext xmlns:mx="http://schemas.microsoft.com/office/mac/excel/2008/main" uri="{64002731-A6B0-56B0-2670-7721B7C09600}">
      <mx:PLV Mode="1" OnePage="0" WScale="10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7030A0"/>
  </sheetPr>
  <dimension ref="A1:IV176"/>
  <sheetViews>
    <sheetView showGridLines="0" tabSelected="1" view="pageBreakPreview" topLeftCell="A106" zoomScaleSheetLayoutView="100" workbookViewId="0">
      <selection activeCell="K119" sqref="K119"/>
    </sheetView>
  </sheetViews>
  <sheetFormatPr baseColWidth="10" defaultColWidth="9.625" defaultRowHeight="12.75"/>
  <cols>
    <col min="1" max="1" width="24.5" style="5" customWidth="1"/>
    <col min="2" max="2" width="11.375" style="5" bestFit="1" customWidth="1"/>
    <col min="3" max="5" width="18.625" style="5" customWidth="1"/>
    <col min="6" max="6" width="22.875" style="5" customWidth="1"/>
    <col min="7" max="7" width="9.625" style="5"/>
    <col min="8" max="8" width="9.625" style="17"/>
    <col min="9" max="16384" width="9.625" style="5"/>
  </cols>
  <sheetData>
    <row r="1" spans="1:15" ht="24.75" customHeight="1">
      <c r="A1" s="6" t="s">
        <v>616</v>
      </c>
      <c r="F1" s="103" t="s">
        <v>617</v>
      </c>
    </row>
    <row r="2" spans="1:15" ht="18.95" customHeight="1"/>
    <row r="3" spans="1:15" ht="20.25" customHeight="1">
      <c r="A3" s="9" t="s">
        <v>829</v>
      </c>
      <c r="B3" s="73"/>
      <c r="C3" s="73"/>
      <c r="D3" s="593" t="s">
        <v>830</v>
      </c>
      <c r="E3" s="593"/>
      <c r="F3" s="593"/>
    </row>
    <row r="4" spans="1:15" ht="20.25" customHeight="1">
      <c r="A4" s="9" t="s">
        <v>831</v>
      </c>
      <c r="B4" s="73"/>
      <c r="C4" s="262"/>
      <c r="F4" s="205" t="s">
        <v>832</v>
      </c>
    </row>
    <row r="5" spans="1:15" ht="20.25" customHeight="1">
      <c r="A5" s="9" t="s">
        <v>833</v>
      </c>
      <c r="B5" s="73"/>
      <c r="C5" s="262"/>
      <c r="F5" s="205" t="s">
        <v>834</v>
      </c>
    </row>
    <row r="6" spans="1:15" ht="18.95" customHeight="1">
      <c r="B6" s="73"/>
      <c r="C6" s="262"/>
      <c r="F6" s="263" t="s">
        <v>527</v>
      </c>
    </row>
    <row r="7" spans="1:15" ht="14.1" customHeight="1">
      <c r="A7" s="14" t="s">
        <v>1053</v>
      </c>
      <c r="B7" s="138" t="s">
        <v>964</v>
      </c>
      <c r="C7" s="596" t="s">
        <v>963</v>
      </c>
      <c r="D7" s="596"/>
      <c r="E7" s="15" t="s">
        <v>531</v>
      </c>
      <c r="F7" s="130" t="s">
        <v>1054</v>
      </c>
      <c r="G7" s="264"/>
      <c r="H7" s="265"/>
      <c r="I7" s="266"/>
    </row>
    <row r="8" spans="1:15" ht="12.75" customHeight="1">
      <c r="A8" s="11"/>
      <c r="B8" s="130"/>
      <c r="C8" s="594" t="s">
        <v>836</v>
      </c>
      <c r="D8" s="594"/>
      <c r="E8" s="15"/>
      <c r="F8" s="8"/>
      <c r="G8" s="264"/>
      <c r="H8" s="265"/>
      <c r="I8" s="266"/>
    </row>
    <row r="9" spans="1:15" ht="15.75">
      <c r="A9" s="14" t="s">
        <v>1124</v>
      </c>
      <c r="B9" s="16"/>
      <c r="C9" s="16" t="s">
        <v>1206</v>
      </c>
      <c r="D9" s="16" t="s">
        <v>837</v>
      </c>
      <c r="E9" s="267" t="s">
        <v>530</v>
      </c>
      <c r="F9" s="134" t="s">
        <v>1123</v>
      </c>
      <c r="G9" s="268"/>
      <c r="H9" s="269"/>
      <c r="I9" s="270"/>
    </row>
    <row r="10" spans="1:15" ht="14.1" customHeight="1">
      <c r="A10" s="594" t="s">
        <v>838</v>
      </c>
      <c r="B10" s="594"/>
      <c r="C10" s="267" t="s">
        <v>839</v>
      </c>
      <c r="D10" s="267" t="s">
        <v>840</v>
      </c>
      <c r="G10" s="271"/>
      <c r="H10" s="272"/>
      <c r="I10" s="273"/>
    </row>
    <row r="11" spans="1:15" ht="14.1" customHeight="1">
      <c r="B11" s="267"/>
      <c r="C11" s="267" t="s">
        <v>841</v>
      </c>
      <c r="D11" s="14" t="s">
        <v>527</v>
      </c>
      <c r="E11" s="16"/>
      <c r="F11" s="8"/>
      <c r="H11" s="274"/>
    </row>
    <row r="12" spans="1:15" ht="8.1" customHeight="1">
      <c r="A12" s="13"/>
      <c r="C12" s="267"/>
      <c r="D12" s="14"/>
      <c r="E12" s="275"/>
      <c r="H12" s="276"/>
    </row>
    <row r="13" spans="1:15" ht="13.5" customHeight="1">
      <c r="A13" s="243"/>
      <c r="B13" s="179"/>
      <c r="C13" s="179"/>
      <c r="D13" s="108"/>
      <c r="E13" s="179"/>
      <c r="F13" s="75"/>
      <c r="H13" s="277"/>
    </row>
    <row r="14" spans="1:15" ht="17.100000000000001" customHeight="1">
      <c r="A14" s="91" t="s">
        <v>290</v>
      </c>
      <c r="B14" s="454">
        <f>SUM(B15:B22)</f>
        <v>173885</v>
      </c>
      <c r="C14" s="454">
        <f>SUM(C15:C22)</f>
        <v>20855.932000000001</v>
      </c>
      <c r="D14" s="454">
        <f>SUM(D15:D22)</f>
        <v>125295.48699999999</v>
      </c>
      <c r="E14" s="454">
        <f>SUM(E15:E22)</f>
        <v>173489.91699999999</v>
      </c>
      <c r="F14" s="279" t="s">
        <v>842</v>
      </c>
      <c r="H14" s="276"/>
      <c r="K14" s="6"/>
      <c r="L14" s="69"/>
      <c r="M14" s="69"/>
      <c r="N14" s="69"/>
      <c r="O14" s="522"/>
    </row>
    <row r="15" spans="1:15" ht="17.100000000000001" customHeight="1">
      <c r="A15" s="93" t="s">
        <v>292</v>
      </c>
      <c r="B15" s="562">
        <v>76936</v>
      </c>
      <c r="C15" s="562">
        <v>7383.1090000000004</v>
      </c>
      <c r="D15" s="563" t="s">
        <v>161</v>
      </c>
      <c r="E15" s="562">
        <v>14775.105</v>
      </c>
      <c r="F15" s="280" t="s">
        <v>843</v>
      </c>
      <c r="H15" s="276"/>
      <c r="K15" s="13"/>
      <c r="N15" s="169"/>
      <c r="O15" s="8"/>
    </row>
    <row r="16" spans="1:15" ht="17.100000000000001" customHeight="1">
      <c r="A16" s="350" t="s">
        <v>294</v>
      </c>
      <c r="B16" s="562">
        <v>29697</v>
      </c>
      <c r="C16" s="562">
        <v>3165.7350000000001</v>
      </c>
      <c r="D16" s="563" t="s">
        <v>161</v>
      </c>
      <c r="E16" s="562">
        <v>4291.9009999999998</v>
      </c>
      <c r="F16" s="281" t="s">
        <v>844</v>
      </c>
      <c r="H16" s="276"/>
      <c r="K16" s="9"/>
      <c r="O16" s="521"/>
    </row>
    <row r="17" spans="1:256" s="241" customFormat="1" ht="17.100000000000001" customHeight="1">
      <c r="A17" s="348" t="s">
        <v>845</v>
      </c>
      <c r="B17" s="562">
        <v>9309</v>
      </c>
      <c r="C17" s="562">
        <v>1801.2940000000001</v>
      </c>
      <c r="D17" s="562">
        <v>240.97399999999999</v>
      </c>
      <c r="E17" s="562">
        <v>84950.84</v>
      </c>
      <c r="F17" s="281" t="s">
        <v>846</v>
      </c>
      <c r="G17" s="16"/>
      <c r="H17" s="282"/>
      <c r="I17" s="16"/>
      <c r="K17" s="5"/>
      <c r="L17" s="5"/>
      <c r="M17" s="5"/>
      <c r="N17" s="5"/>
      <c r="O17" s="521"/>
      <c r="IU17" s="16"/>
      <c r="IV17" s="16"/>
    </row>
    <row r="18" spans="1:256" ht="17.100000000000001" customHeight="1">
      <c r="A18" s="350" t="s">
        <v>296</v>
      </c>
      <c r="B18" s="562">
        <v>18092</v>
      </c>
      <c r="C18" s="562">
        <v>1818.328</v>
      </c>
      <c r="D18" s="562">
        <v>9404.7430000000004</v>
      </c>
      <c r="E18" s="562">
        <v>18544.971000000001</v>
      </c>
      <c r="F18" s="283" t="s">
        <v>661</v>
      </c>
      <c r="H18" s="276"/>
      <c r="N18" s="105"/>
      <c r="O18" s="8"/>
    </row>
    <row r="19" spans="1:256" ht="17.100000000000001" customHeight="1">
      <c r="A19" s="350" t="s">
        <v>847</v>
      </c>
      <c r="B19" s="562">
        <v>30917</v>
      </c>
      <c r="C19" s="562">
        <v>3494.6</v>
      </c>
      <c r="D19" s="563" t="s">
        <v>161</v>
      </c>
      <c r="E19" s="562">
        <v>2559.9</v>
      </c>
      <c r="F19" s="283" t="s">
        <v>848</v>
      </c>
      <c r="H19" s="274"/>
      <c r="K19" s="11"/>
      <c r="L19" s="284"/>
      <c r="M19" s="285"/>
      <c r="N19" s="286"/>
      <c r="O19" s="39"/>
    </row>
    <row r="20" spans="1:256" ht="17.100000000000001" customHeight="1">
      <c r="A20" s="350" t="s">
        <v>298</v>
      </c>
      <c r="B20" s="562">
        <v>2060</v>
      </c>
      <c r="C20" s="562">
        <v>1517.568</v>
      </c>
      <c r="D20" s="562">
        <v>80344.260999999999</v>
      </c>
      <c r="E20" s="562">
        <v>19202.726999999999</v>
      </c>
      <c r="F20" s="283" t="s">
        <v>849</v>
      </c>
      <c r="H20" s="276"/>
      <c r="K20" s="13"/>
      <c r="L20" s="68"/>
      <c r="M20" s="68"/>
      <c r="N20" s="68"/>
      <c r="O20" s="13"/>
    </row>
    <row r="21" spans="1:256" ht="17.100000000000001" customHeight="1">
      <c r="A21" s="350" t="s">
        <v>299</v>
      </c>
      <c r="B21" s="562">
        <v>6874</v>
      </c>
      <c r="C21" s="562">
        <v>1654.325</v>
      </c>
      <c r="D21" s="562">
        <v>19.166</v>
      </c>
      <c r="E21" s="562">
        <v>21487.475999999999</v>
      </c>
      <c r="F21" s="281" t="s">
        <v>669</v>
      </c>
      <c r="H21" s="276"/>
      <c r="K21" s="91"/>
      <c r="L21" s="71"/>
      <c r="M21" s="71"/>
      <c r="N21" s="71"/>
      <c r="O21" s="15"/>
    </row>
    <row r="22" spans="1:256" ht="17.100000000000001" customHeight="1">
      <c r="A22" s="350" t="s">
        <v>850</v>
      </c>
      <c r="B22" s="564" t="s">
        <v>161</v>
      </c>
      <c r="C22" s="562">
        <v>20.972999999999999</v>
      </c>
      <c r="D22" s="562">
        <v>35286.343000000001</v>
      </c>
      <c r="E22" s="562">
        <v>7676.9970000000003</v>
      </c>
      <c r="F22" s="287" t="s">
        <v>851</v>
      </c>
      <c r="H22" s="276"/>
      <c r="K22" s="93"/>
      <c r="L22" s="119"/>
      <c r="M22" s="119"/>
      <c r="N22" s="119"/>
      <c r="O22" s="35"/>
    </row>
    <row r="23" spans="1:256" ht="17.100000000000001" customHeight="1">
      <c r="A23" s="91" t="s">
        <v>300</v>
      </c>
      <c r="B23" s="454">
        <f>SUM(B24:B31)</f>
        <v>420727</v>
      </c>
      <c r="C23" s="454">
        <f>SUM(C24:C31)</f>
        <v>44971.756999999998</v>
      </c>
      <c r="D23" s="454">
        <f>SUM(D24:D31)</f>
        <v>16609.938999999998</v>
      </c>
      <c r="E23" s="454">
        <f>SUM(E24:E31)</f>
        <v>100741.20700000001</v>
      </c>
      <c r="F23" s="279" t="s">
        <v>301</v>
      </c>
      <c r="H23" s="282"/>
      <c r="K23" s="350"/>
      <c r="L23" s="119"/>
      <c r="M23" s="119"/>
      <c r="N23" s="119"/>
      <c r="O23" s="35"/>
    </row>
    <row r="24" spans="1:256" ht="17.100000000000001" customHeight="1">
      <c r="A24" s="350" t="s">
        <v>688</v>
      </c>
      <c r="B24" s="562">
        <v>111776</v>
      </c>
      <c r="C24" s="563">
        <v>11663.489</v>
      </c>
      <c r="D24" s="565" t="s">
        <v>161</v>
      </c>
      <c r="E24" s="455">
        <v>26088.758999999998</v>
      </c>
      <c r="F24" s="287" t="s">
        <v>852</v>
      </c>
      <c r="H24" s="288"/>
      <c r="K24" s="350"/>
      <c r="L24" s="119"/>
      <c r="M24" s="119"/>
      <c r="N24" s="119"/>
      <c r="O24" s="35"/>
    </row>
    <row r="25" spans="1:256" ht="17.100000000000001" customHeight="1">
      <c r="A25" s="350" t="s">
        <v>853</v>
      </c>
      <c r="B25" s="562">
        <v>22633</v>
      </c>
      <c r="C25" s="563">
        <v>2161.4290000000001</v>
      </c>
      <c r="D25" s="565" t="s">
        <v>161</v>
      </c>
      <c r="E25" s="455">
        <v>186.08</v>
      </c>
      <c r="F25" s="287" t="s">
        <v>854</v>
      </c>
      <c r="H25" s="288"/>
      <c r="K25" s="350"/>
      <c r="L25" s="119"/>
      <c r="M25" s="119"/>
      <c r="N25" s="119"/>
      <c r="O25" s="35"/>
    </row>
    <row r="26" spans="1:256" ht="17.100000000000001" customHeight="1">
      <c r="A26" s="350" t="s">
        <v>302</v>
      </c>
      <c r="B26" s="562">
        <v>22548</v>
      </c>
      <c r="C26" s="563">
        <v>2052.3150000000001</v>
      </c>
      <c r="D26" s="565" t="s">
        <v>161</v>
      </c>
      <c r="E26" s="455">
        <v>3156.2689999999998</v>
      </c>
      <c r="F26" s="287" t="s">
        <v>855</v>
      </c>
      <c r="H26" s="288"/>
      <c r="K26" s="350"/>
      <c r="L26" s="119"/>
      <c r="M26" s="119"/>
      <c r="N26" s="119"/>
      <c r="O26" s="35"/>
    </row>
    <row r="27" spans="1:256" ht="17.100000000000001" customHeight="1">
      <c r="A27" s="350" t="s">
        <v>856</v>
      </c>
      <c r="B27" s="562">
        <v>23383</v>
      </c>
      <c r="C27" s="564">
        <v>2832.884</v>
      </c>
      <c r="D27" s="565" t="s">
        <v>161</v>
      </c>
      <c r="E27" s="455">
        <v>3886.1060000000002</v>
      </c>
      <c r="F27" s="281" t="s">
        <v>857</v>
      </c>
      <c r="H27" s="288"/>
      <c r="K27" s="91"/>
      <c r="L27" s="79"/>
      <c r="M27" s="79"/>
      <c r="N27" s="79"/>
      <c r="O27" s="15"/>
    </row>
    <row r="28" spans="1:256" ht="17.100000000000001" customHeight="1">
      <c r="A28" s="349" t="s">
        <v>304</v>
      </c>
      <c r="B28" s="562">
        <v>22157</v>
      </c>
      <c r="C28" s="564">
        <v>2291.2979999999998</v>
      </c>
      <c r="D28" s="565" t="s">
        <v>161</v>
      </c>
      <c r="E28" s="455">
        <v>3132.2150000000001</v>
      </c>
      <c r="F28" s="283" t="s">
        <v>858</v>
      </c>
      <c r="H28" s="274"/>
      <c r="K28" s="289"/>
      <c r="L28" s="119"/>
      <c r="M28" s="119"/>
      <c r="N28" s="119"/>
      <c r="O28" s="35"/>
    </row>
    <row r="29" spans="1:256" s="241" customFormat="1" ht="17.100000000000001" customHeight="1">
      <c r="A29" s="349" t="s">
        <v>306</v>
      </c>
      <c r="B29" s="562">
        <v>156804</v>
      </c>
      <c r="C29" s="563">
        <v>17273.508000000002</v>
      </c>
      <c r="D29" s="565" t="s">
        <v>161</v>
      </c>
      <c r="E29" s="455">
        <v>33014.722000000002</v>
      </c>
      <c r="F29" s="283" t="s">
        <v>683</v>
      </c>
      <c r="G29" s="16"/>
      <c r="H29" s="288"/>
      <c r="I29" s="16"/>
      <c r="K29" s="350"/>
      <c r="L29" s="119"/>
      <c r="M29" s="119"/>
      <c r="N29" s="119"/>
      <c r="O29" s="35"/>
      <c r="IU29" s="16"/>
      <c r="IV29" s="16"/>
    </row>
    <row r="30" spans="1:256" ht="17.100000000000001" customHeight="1">
      <c r="A30" s="349" t="s">
        <v>307</v>
      </c>
      <c r="B30" s="562">
        <v>9230</v>
      </c>
      <c r="C30" s="562">
        <v>1336.7729999999999</v>
      </c>
      <c r="D30" s="562">
        <v>9529.6839999999993</v>
      </c>
      <c r="E30" s="455">
        <v>13086.65</v>
      </c>
      <c r="F30" s="283" t="s">
        <v>859</v>
      </c>
      <c r="H30" s="288"/>
      <c r="K30" s="349"/>
      <c r="L30" s="119"/>
      <c r="M30" s="119"/>
      <c r="N30" s="119"/>
      <c r="O30" s="35"/>
    </row>
    <row r="31" spans="1:256" ht="17.100000000000001" customHeight="1">
      <c r="A31" s="349" t="s">
        <v>860</v>
      </c>
      <c r="B31" s="562">
        <v>52196</v>
      </c>
      <c r="C31" s="562">
        <v>5360.0609999999997</v>
      </c>
      <c r="D31" s="562">
        <v>7080.2550000000001</v>
      </c>
      <c r="E31" s="455">
        <v>18190.405999999999</v>
      </c>
      <c r="F31" s="283" t="s">
        <v>861</v>
      </c>
      <c r="H31" s="288"/>
      <c r="K31" s="349"/>
      <c r="L31" s="119"/>
      <c r="M31" s="119"/>
      <c r="N31" s="119"/>
      <c r="O31" s="35"/>
    </row>
    <row r="32" spans="1:256" ht="17.100000000000001" customHeight="1">
      <c r="A32" s="91" t="s">
        <v>309</v>
      </c>
      <c r="B32" s="454">
        <f>SUM(B33:B41)</f>
        <v>250238</v>
      </c>
      <c r="C32" s="454">
        <f>SUM(C33:C41)</f>
        <v>31968.894</v>
      </c>
      <c r="D32" s="454">
        <f>SUM(D33:D41)</f>
        <v>96187.500000000015</v>
      </c>
      <c r="E32" s="454">
        <f>SUM(E33:E41)</f>
        <v>161357.125</v>
      </c>
      <c r="F32" s="279" t="s">
        <v>692</v>
      </c>
      <c r="H32" s="276"/>
      <c r="K32" s="349"/>
      <c r="L32" s="119"/>
      <c r="M32" s="119"/>
      <c r="N32" s="119"/>
      <c r="O32" s="35"/>
    </row>
    <row r="33" spans="1:256" ht="17.100000000000001" customHeight="1">
      <c r="A33" s="349" t="s">
        <v>311</v>
      </c>
      <c r="B33" s="562">
        <v>28784</v>
      </c>
      <c r="C33" s="562">
        <v>2922.8209999999999</v>
      </c>
      <c r="D33" s="562">
        <v>6424.4840000000004</v>
      </c>
      <c r="E33" s="566">
        <v>3070.5549999999998</v>
      </c>
      <c r="F33" s="283" t="s">
        <v>862</v>
      </c>
      <c r="H33" s="277"/>
      <c r="K33" s="91"/>
      <c r="L33" s="79"/>
      <c r="M33" s="79"/>
      <c r="N33" s="79"/>
      <c r="O33" s="15"/>
    </row>
    <row r="34" spans="1:256" ht="17.100000000000001" customHeight="1">
      <c r="A34" s="349" t="s">
        <v>313</v>
      </c>
      <c r="B34" s="562">
        <v>31866</v>
      </c>
      <c r="C34" s="562">
        <v>2684.7130000000002</v>
      </c>
      <c r="D34" s="564" t="s">
        <v>161</v>
      </c>
      <c r="E34" s="566">
        <v>3851.7660000000001</v>
      </c>
      <c r="F34" s="290" t="s">
        <v>863</v>
      </c>
      <c r="H34" s="288"/>
      <c r="K34" s="349"/>
      <c r="L34" s="119"/>
      <c r="M34" s="119"/>
      <c r="N34" s="119"/>
      <c r="O34" s="35"/>
    </row>
    <row r="35" spans="1:256" ht="17.100000000000001" customHeight="1">
      <c r="A35" s="349" t="s">
        <v>315</v>
      </c>
      <c r="B35" s="562">
        <v>43771</v>
      </c>
      <c r="C35" s="562">
        <v>4816.0159999999996</v>
      </c>
      <c r="D35" s="562">
        <v>34666.453000000001</v>
      </c>
      <c r="E35" s="566">
        <v>33388.284</v>
      </c>
      <c r="F35" s="283" t="s">
        <v>864</v>
      </c>
      <c r="H35" s="288"/>
      <c r="K35" s="349"/>
      <c r="L35" s="119"/>
      <c r="M35" s="119"/>
      <c r="N35" s="119"/>
      <c r="O35" s="35"/>
    </row>
    <row r="36" spans="1:256" ht="17.100000000000001" customHeight="1">
      <c r="A36" s="350" t="s">
        <v>317</v>
      </c>
      <c r="B36" s="564" t="s">
        <v>1048</v>
      </c>
      <c r="C36" s="564" t="s">
        <v>161</v>
      </c>
      <c r="D36" s="562">
        <v>31545.081999999999</v>
      </c>
      <c r="E36" s="566">
        <v>52340.368999999999</v>
      </c>
      <c r="F36" s="283" t="s">
        <v>696</v>
      </c>
      <c r="H36" s="288"/>
      <c r="K36" s="349"/>
      <c r="L36" s="119"/>
      <c r="M36" s="119"/>
      <c r="N36" s="119"/>
      <c r="O36" s="35"/>
    </row>
    <row r="37" spans="1:256" ht="17.25" customHeight="1">
      <c r="A37" s="348" t="s">
        <v>319</v>
      </c>
      <c r="B37" s="562">
        <v>36165</v>
      </c>
      <c r="C37" s="562">
        <v>4291.5140000000001</v>
      </c>
      <c r="D37" s="564" t="s">
        <v>161</v>
      </c>
      <c r="E37" s="566">
        <v>6998.6679999999997</v>
      </c>
      <c r="F37" s="281" t="s">
        <v>1125</v>
      </c>
      <c r="H37" s="282"/>
      <c r="K37" s="350"/>
      <c r="L37" s="119"/>
      <c r="M37" s="119"/>
      <c r="N37" s="119"/>
      <c r="O37" s="35"/>
    </row>
    <row r="38" spans="1:256" ht="17.100000000000001" customHeight="1">
      <c r="A38" s="349" t="s">
        <v>320</v>
      </c>
      <c r="B38" s="562">
        <v>26714</v>
      </c>
      <c r="C38" s="562">
        <v>3583.9720000000002</v>
      </c>
      <c r="D38" s="562">
        <v>4524.5159999999996</v>
      </c>
      <c r="E38" s="566">
        <v>9718.3379999999997</v>
      </c>
      <c r="F38" s="287" t="s">
        <v>865</v>
      </c>
      <c r="H38" s="274"/>
      <c r="K38" s="348"/>
      <c r="L38" s="119"/>
      <c r="M38" s="119"/>
      <c r="N38" s="119"/>
      <c r="O38" s="35"/>
    </row>
    <row r="39" spans="1:256" ht="17.100000000000001" customHeight="1">
      <c r="A39" s="349" t="s">
        <v>322</v>
      </c>
      <c r="B39" s="562">
        <v>38321</v>
      </c>
      <c r="C39" s="562">
        <v>5774.73</v>
      </c>
      <c r="D39" s="562">
        <v>15114.475</v>
      </c>
      <c r="E39" s="566">
        <v>36979.213000000003</v>
      </c>
      <c r="F39" s="287" t="s">
        <v>866</v>
      </c>
      <c r="H39" s="288"/>
      <c r="K39" s="349"/>
      <c r="L39" s="119"/>
      <c r="M39" s="119"/>
      <c r="N39" s="119"/>
      <c r="O39" s="35"/>
    </row>
    <row r="40" spans="1:256" ht="17.100000000000001" customHeight="1">
      <c r="A40" s="349" t="s">
        <v>324</v>
      </c>
      <c r="B40" s="562">
        <v>34919</v>
      </c>
      <c r="C40" s="562">
        <v>4357.4009999999998</v>
      </c>
      <c r="D40" s="562">
        <v>3912.49</v>
      </c>
      <c r="E40" s="566">
        <v>12188.05</v>
      </c>
      <c r="F40" s="287" t="s">
        <v>699</v>
      </c>
      <c r="H40" s="288"/>
      <c r="K40" s="349"/>
      <c r="L40" s="119"/>
      <c r="M40" s="119"/>
      <c r="N40" s="119"/>
      <c r="O40" s="35"/>
    </row>
    <row r="41" spans="1:256" s="241" customFormat="1" ht="17.100000000000001" customHeight="1">
      <c r="A41" s="350" t="s">
        <v>326</v>
      </c>
      <c r="B41" s="562">
        <v>9698</v>
      </c>
      <c r="C41" s="562">
        <v>3537.7269999999999</v>
      </c>
      <c r="D41" s="564" t="s">
        <v>161</v>
      </c>
      <c r="E41" s="566">
        <v>2821.8820000000001</v>
      </c>
      <c r="F41" s="281" t="s">
        <v>867</v>
      </c>
      <c r="G41" s="16"/>
      <c r="H41" s="288"/>
      <c r="I41" s="16"/>
      <c r="K41" s="349"/>
      <c r="L41" s="119"/>
      <c r="M41" s="119"/>
      <c r="N41" s="119"/>
      <c r="O41" s="35"/>
      <c r="IU41" s="16"/>
      <c r="IV41" s="16"/>
    </row>
    <row r="42" spans="1:256" s="241" customFormat="1" ht="17.100000000000001" customHeight="1">
      <c r="A42" s="91" t="s">
        <v>327</v>
      </c>
      <c r="B42" s="454">
        <f>SUM(B43:B49)</f>
        <v>338428</v>
      </c>
      <c r="C42" s="454">
        <f>SUM(C43:C49)</f>
        <v>38489.523999999998</v>
      </c>
      <c r="D42" s="454">
        <f>SUM(D43:D49)</f>
        <v>240516.33299999998</v>
      </c>
      <c r="E42" s="454">
        <f>SUM(E43:E49)</f>
        <v>348559.69099999999</v>
      </c>
      <c r="F42" s="279" t="s">
        <v>328</v>
      </c>
      <c r="G42" s="16"/>
      <c r="H42" s="277"/>
      <c r="I42" s="16"/>
      <c r="K42" s="350"/>
      <c r="L42" s="119"/>
      <c r="M42" s="119"/>
      <c r="N42" s="119"/>
      <c r="O42" s="35"/>
      <c r="IU42" s="16"/>
      <c r="IV42" s="16"/>
    </row>
    <row r="43" spans="1:256" s="241" customFormat="1" ht="17.100000000000001" customHeight="1">
      <c r="A43" s="349" t="s">
        <v>329</v>
      </c>
      <c r="B43" s="562">
        <v>37997</v>
      </c>
      <c r="C43" s="562">
        <v>6021.45</v>
      </c>
      <c r="D43" s="562">
        <v>15612.81</v>
      </c>
      <c r="E43" s="562">
        <v>33540.944000000003</v>
      </c>
      <c r="F43" s="287" t="s">
        <v>868</v>
      </c>
      <c r="G43" s="16"/>
      <c r="H43" s="288"/>
      <c r="I43" s="16"/>
      <c r="K43" s="91"/>
      <c r="L43" s="79"/>
      <c r="M43" s="79"/>
      <c r="N43" s="79"/>
      <c r="O43" s="15"/>
      <c r="IU43" s="16"/>
      <c r="IV43" s="16"/>
    </row>
    <row r="44" spans="1:256" s="241" customFormat="1" ht="17.100000000000001" customHeight="1">
      <c r="A44" s="349" t="s">
        <v>331</v>
      </c>
      <c r="B44" s="562">
        <v>114372</v>
      </c>
      <c r="C44" s="562">
        <v>10820.620999999999</v>
      </c>
      <c r="D44" s="564" t="s">
        <v>161</v>
      </c>
      <c r="E44" s="562">
        <v>17730.717000000001</v>
      </c>
      <c r="F44" s="287" t="s">
        <v>738</v>
      </c>
      <c r="G44" s="16"/>
      <c r="H44" s="288"/>
      <c r="I44" s="16"/>
      <c r="K44" s="349"/>
      <c r="L44" s="119"/>
      <c r="M44" s="119"/>
      <c r="N44" s="119"/>
      <c r="O44" s="35"/>
      <c r="IU44" s="16"/>
      <c r="IV44" s="16"/>
    </row>
    <row r="45" spans="1:256" s="241" customFormat="1" ht="17.100000000000001" customHeight="1">
      <c r="A45" s="349" t="s">
        <v>333</v>
      </c>
      <c r="B45" s="564" t="s">
        <v>161</v>
      </c>
      <c r="C45" s="562">
        <v>678.23</v>
      </c>
      <c r="D45" s="562">
        <v>224903.52299999999</v>
      </c>
      <c r="E45" s="562">
        <v>193467.94099999999</v>
      </c>
      <c r="F45" s="287" t="s">
        <v>721</v>
      </c>
      <c r="G45" s="16"/>
      <c r="H45" s="288"/>
      <c r="I45" s="16"/>
      <c r="K45" s="349"/>
      <c r="L45" s="119"/>
      <c r="M45" s="119"/>
      <c r="N45" s="119"/>
      <c r="O45" s="35"/>
      <c r="IU45" s="16"/>
      <c r="IV45" s="16"/>
    </row>
    <row r="46" spans="1:256" s="241" customFormat="1" ht="17.100000000000001" customHeight="1">
      <c r="A46" s="348" t="s">
        <v>335</v>
      </c>
      <c r="B46" s="562">
        <v>792</v>
      </c>
      <c r="C46" s="562">
        <v>594.47400000000005</v>
      </c>
      <c r="D46" s="564" t="s">
        <v>161</v>
      </c>
      <c r="E46" s="564" t="s">
        <v>161</v>
      </c>
      <c r="F46" s="281" t="s">
        <v>869</v>
      </c>
      <c r="G46" s="16"/>
      <c r="H46" s="274"/>
      <c r="I46" s="16"/>
      <c r="K46" s="349"/>
      <c r="L46" s="119"/>
      <c r="M46" s="119"/>
      <c r="N46" s="119"/>
      <c r="O46" s="35"/>
      <c r="IU46" s="16"/>
      <c r="IV46" s="16"/>
    </row>
    <row r="47" spans="1:256" ht="17.100000000000001" customHeight="1">
      <c r="A47" s="349" t="s">
        <v>337</v>
      </c>
      <c r="B47" s="562">
        <v>78304</v>
      </c>
      <c r="C47" s="562">
        <v>8515.9889999999996</v>
      </c>
      <c r="D47" s="564" t="s">
        <v>161</v>
      </c>
      <c r="E47" s="562">
        <v>19991.032999999999</v>
      </c>
      <c r="F47" s="283" t="s">
        <v>870</v>
      </c>
      <c r="H47" s="288"/>
      <c r="K47" s="348"/>
      <c r="L47" s="119"/>
      <c r="M47" s="119"/>
      <c r="N47" s="119"/>
      <c r="O47" s="18"/>
    </row>
    <row r="48" spans="1:256" ht="17.100000000000001" customHeight="1">
      <c r="A48" s="349" t="s">
        <v>871</v>
      </c>
      <c r="B48" s="562">
        <v>54304</v>
      </c>
      <c r="C48" s="562">
        <v>5306.2389999999996</v>
      </c>
      <c r="D48" s="564" t="s">
        <v>161</v>
      </c>
      <c r="E48" s="562">
        <v>9581.5259999999998</v>
      </c>
      <c r="F48" s="283" t="s">
        <v>872</v>
      </c>
      <c r="H48" s="288"/>
      <c r="K48" s="349"/>
      <c r="L48" s="119"/>
      <c r="M48" s="119"/>
      <c r="N48" s="119"/>
      <c r="O48" s="35"/>
    </row>
    <row r="49" spans="1:15" ht="17.100000000000001" customHeight="1">
      <c r="A49" s="349" t="s">
        <v>339</v>
      </c>
      <c r="B49" s="562">
        <v>52659</v>
      </c>
      <c r="C49" s="562">
        <v>6552.5209999999997</v>
      </c>
      <c r="D49" s="564" t="s">
        <v>161</v>
      </c>
      <c r="E49" s="562">
        <v>74247.53</v>
      </c>
      <c r="F49" s="283" t="s">
        <v>873</v>
      </c>
      <c r="H49" s="277"/>
      <c r="K49" s="349"/>
      <c r="L49" s="119"/>
      <c r="M49" s="119"/>
      <c r="N49" s="119"/>
      <c r="O49" s="35"/>
    </row>
    <row r="50" spans="1:15" ht="17.100000000000001" customHeight="1">
      <c r="A50" s="91" t="s">
        <v>341</v>
      </c>
      <c r="B50" s="454">
        <f>SUM(B51:B55)</f>
        <v>319450</v>
      </c>
      <c r="C50" s="454">
        <f>SUM(C51:C55)</f>
        <v>62626.938000000002</v>
      </c>
      <c r="D50" s="454">
        <f>SUM(D51:D55)</f>
        <v>20823.665999999997</v>
      </c>
      <c r="E50" s="454">
        <f>SUM(E51:E55)</f>
        <v>111376.655</v>
      </c>
      <c r="F50" s="279" t="s">
        <v>743</v>
      </c>
      <c r="H50" s="288"/>
      <c r="K50" s="91"/>
      <c r="L50" s="79"/>
      <c r="M50" s="79"/>
      <c r="N50" s="79"/>
      <c r="O50" s="15"/>
    </row>
    <row r="51" spans="1:15" ht="17.100000000000001" customHeight="1">
      <c r="A51" s="349" t="s">
        <v>343</v>
      </c>
      <c r="B51" s="562">
        <v>46044</v>
      </c>
      <c r="C51" s="562">
        <v>4793.634</v>
      </c>
      <c r="D51" s="564" t="s">
        <v>161</v>
      </c>
      <c r="E51" s="562">
        <v>8667.56</v>
      </c>
      <c r="F51" s="283" t="s">
        <v>874</v>
      </c>
      <c r="H51" s="288"/>
      <c r="K51" s="349"/>
      <c r="L51" s="119"/>
      <c r="M51" s="119"/>
      <c r="N51" s="119"/>
      <c r="O51" s="35"/>
    </row>
    <row r="52" spans="1:15" ht="17.100000000000001" customHeight="1">
      <c r="A52" s="349" t="s">
        <v>345</v>
      </c>
      <c r="B52" s="562">
        <v>38072</v>
      </c>
      <c r="C52" s="562">
        <v>33499.656000000003</v>
      </c>
      <c r="D52" s="562">
        <v>14636.745999999999</v>
      </c>
      <c r="E52" s="562">
        <v>66969.400999999998</v>
      </c>
      <c r="F52" s="283" t="s">
        <v>747</v>
      </c>
      <c r="H52" s="291"/>
      <c r="K52" s="349"/>
      <c r="L52" s="119"/>
      <c r="M52" s="119"/>
      <c r="N52" s="119"/>
      <c r="O52" s="35"/>
    </row>
    <row r="53" spans="1:15" ht="17.100000000000001" customHeight="1">
      <c r="A53" s="348" t="s">
        <v>875</v>
      </c>
      <c r="B53" s="562">
        <v>28364</v>
      </c>
      <c r="C53" s="562">
        <v>2675.8510000000001</v>
      </c>
      <c r="D53" s="562">
        <v>6186.92</v>
      </c>
      <c r="E53" s="562">
        <v>17619.108</v>
      </c>
      <c r="F53" s="281" t="s">
        <v>876</v>
      </c>
      <c r="H53" s="288"/>
      <c r="K53" s="349"/>
      <c r="L53" s="119"/>
      <c r="M53" s="119"/>
      <c r="N53" s="119"/>
      <c r="O53" s="35"/>
    </row>
    <row r="54" spans="1:15" ht="17.100000000000001" customHeight="1">
      <c r="A54" s="349" t="s">
        <v>347</v>
      </c>
      <c r="B54" s="562">
        <v>82318</v>
      </c>
      <c r="C54" s="562">
        <v>7016.85</v>
      </c>
      <c r="D54" s="564" t="s">
        <v>161</v>
      </c>
      <c r="E54" s="562">
        <v>11472.6</v>
      </c>
      <c r="F54" s="283" t="s">
        <v>877</v>
      </c>
      <c r="H54" s="288"/>
      <c r="K54" s="349"/>
      <c r="L54" s="119"/>
      <c r="M54" s="119"/>
      <c r="N54" s="119"/>
      <c r="O54" s="35"/>
    </row>
    <row r="55" spans="1:15" ht="17.100000000000001" customHeight="1">
      <c r="A55" s="349" t="s">
        <v>349</v>
      </c>
      <c r="B55" s="562">
        <v>124652</v>
      </c>
      <c r="C55" s="562">
        <v>14640.947</v>
      </c>
      <c r="D55" s="564" t="s">
        <v>161</v>
      </c>
      <c r="E55" s="562">
        <v>6647.9859999999999</v>
      </c>
      <c r="F55" s="283" t="s">
        <v>878</v>
      </c>
      <c r="H55" s="288"/>
      <c r="K55" s="77"/>
      <c r="L55" s="68"/>
      <c r="M55" s="68"/>
      <c r="N55" s="292"/>
      <c r="O55" s="68"/>
    </row>
    <row r="56" spans="1:15" ht="13.5" customHeight="1">
      <c r="F56" s="13"/>
      <c r="H56" s="293"/>
      <c r="K56" s="77"/>
      <c r="L56" s="68"/>
      <c r="M56" s="68"/>
      <c r="N56" s="292"/>
      <c r="O56" s="68"/>
    </row>
    <row r="57" spans="1:15" ht="13.5" customHeight="1">
      <c r="F57" s="13"/>
      <c r="H57" s="293"/>
      <c r="K57" s="77"/>
      <c r="L57" s="68"/>
      <c r="M57" s="68"/>
      <c r="N57" s="292"/>
      <c r="O57" s="68"/>
    </row>
    <row r="58" spans="1:15" ht="13.5" customHeight="1">
      <c r="H58" s="288"/>
      <c r="K58" s="77"/>
      <c r="L58" s="68"/>
      <c r="M58" s="68"/>
      <c r="N58" s="292"/>
      <c r="O58" s="68"/>
    </row>
    <row r="59" spans="1:15" ht="13.5" customHeight="1">
      <c r="H59" s="288"/>
      <c r="K59" s="77"/>
      <c r="L59" s="68"/>
      <c r="M59" s="68"/>
      <c r="N59" s="292"/>
      <c r="O59" s="68"/>
    </row>
    <row r="60" spans="1:15" ht="13.5" customHeight="1">
      <c r="H60" s="288"/>
      <c r="K60" s="77"/>
      <c r="L60" s="68"/>
      <c r="M60" s="68"/>
      <c r="N60" s="292"/>
      <c r="O60" s="68"/>
    </row>
    <row r="61" spans="1:15" ht="13.5" customHeight="1">
      <c r="H61" s="288"/>
      <c r="K61" s="77"/>
      <c r="L61" s="68"/>
      <c r="M61" s="68"/>
      <c r="N61" s="292"/>
      <c r="O61" s="68"/>
    </row>
    <row r="62" spans="1:15" ht="13.5" customHeight="1">
      <c r="H62" s="288"/>
      <c r="K62" s="77"/>
      <c r="L62" s="68"/>
      <c r="M62" s="68"/>
      <c r="N62" s="292"/>
      <c r="O62" s="68"/>
    </row>
    <row r="63" spans="1:15" ht="12.95" customHeight="1">
      <c r="H63" s="288"/>
      <c r="K63" s="77"/>
      <c r="L63" s="68"/>
      <c r="M63" s="68"/>
      <c r="N63" s="292"/>
      <c r="O63" s="68"/>
    </row>
    <row r="64" spans="1:15" ht="24.75" customHeight="1">
      <c r="A64" s="6" t="s">
        <v>616</v>
      </c>
      <c r="F64" s="103" t="s">
        <v>617</v>
      </c>
      <c r="H64" s="288"/>
      <c r="K64" s="77"/>
      <c r="L64" s="68"/>
      <c r="M64" s="68"/>
      <c r="N64" s="292"/>
      <c r="O64" s="68"/>
    </row>
    <row r="65" spans="1:15" ht="18.95" customHeight="1">
      <c r="H65" s="288"/>
      <c r="K65" s="77"/>
      <c r="L65" s="68"/>
      <c r="M65" s="68"/>
      <c r="N65" s="292"/>
      <c r="O65" s="68"/>
    </row>
    <row r="66" spans="1:15" ht="20.25" customHeight="1">
      <c r="A66" s="9" t="s">
        <v>829</v>
      </c>
      <c r="B66" s="73"/>
      <c r="C66" s="73"/>
      <c r="D66" s="593" t="s">
        <v>879</v>
      </c>
      <c r="E66" s="593"/>
      <c r="F66" s="593"/>
      <c r="H66" s="288"/>
      <c r="K66" s="77"/>
      <c r="L66" s="68"/>
      <c r="M66" s="68"/>
      <c r="N66" s="292"/>
      <c r="O66" s="68"/>
    </row>
    <row r="67" spans="1:15" ht="20.25" customHeight="1">
      <c r="A67" s="9" t="s">
        <v>831</v>
      </c>
      <c r="B67" s="73"/>
      <c r="C67" s="262"/>
      <c r="F67" s="205" t="s">
        <v>832</v>
      </c>
      <c r="H67" s="288"/>
      <c r="K67" s="77"/>
      <c r="L67" s="68"/>
      <c r="M67" s="68"/>
      <c r="N67" s="292"/>
      <c r="O67" s="68"/>
    </row>
    <row r="68" spans="1:15" ht="20.25" customHeight="1">
      <c r="A68" s="9" t="s">
        <v>880</v>
      </c>
      <c r="B68" s="73"/>
      <c r="C68" s="262"/>
      <c r="F68" s="205" t="s">
        <v>881</v>
      </c>
      <c r="H68" s="276"/>
      <c r="K68" s="77"/>
      <c r="L68" s="68"/>
      <c r="M68" s="68"/>
      <c r="N68" s="292"/>
      <c r="O68" s="68"/>
    </row>
    <row r="69" spans="1:15" ht="12.95" customHeight="1">
      <c r="B69" s="73"/>
      <c r="C69" s="262"/>
      <c r="F69" s="263" t="s">
        <v>527</v>
      </c>
      <c r="H69" s="291"/>
    </row>
    <row r="70" spans="1:15" ht="14.1" customHeight="1">
      <c r="A70" s="14" t="s">
        <v>1053</v>
      </c>
      <c r="B70" s="130" t="s">
        <v>835</v>
      </c>
      <c r="C70" s="594" t="s">
        <v>930</v>
      </c>
      <c r="D70" s="594"/>
      <c r="E70" s="15" t="s">
        <v>531</v>
      </c>
      <c r="F70" s="130" t="s">
        <v>1054</v>
      </c>
      <c r="G70" s="264"/>
      <c r="H70" s="265"/>
      <c r="I70" s="266"/>
    </row>
    <row r="71" spans="1:15" ht="14.1" customHeight="1">
      <c r="A71" s="11"/>
      <c r="B71" s="130"/>
      <c r="C71" s="594" t="s">
        <v>931</v>
      </c>
      <c r="D71" s="594"/>
      <c r="E71" s="15"/>
      <c r="F71" s="8"/>
      <c r="G71" s="264"/>
      <c r="H71" s="265"/>
      <c r="I71" s="266"/>
    </row>
    <row r="72" spans="1:15" ht="15.75">
      <c r="A72" s="14" t="s">
        <v>1124</v>
      </c>
      <c r="B72" s="16"/>
      <c r="C72" s="16" t="s">
        <v>1206</v>
      </c>
      <c r="D72" s="16" t="s">
        <v>837</v>
      </c>
      <c r="E72" s="267" t="s">
        <v>530</v>
      </c>
      <c r="F72" s="134" t="s">
        <v>1123</v>
      </c>
      <c r="G72" s="268"/>
      <c r="H72" s="269"/>
      <c r="I72" s="270"/>
    </row>
    <row r="73" spans="1:15" ht="14.1" customHeight="1">
      <c r="A73" s="595" t="s">
        <v>838</v>
      </c>
      <c r="B73" s="595"/>
      <c r="C73" s="267" t="s">
        <v>839</v>
      </c>
      <c r="D73" s="267" t="s">
        <v>840</v>
      </c>
      <c r="G73" s="271"/>
      <c r="H73" s="272"/>
      <c r="I73" s="273"/>
    </row>
    <row r="74" spans="1:15" ht="14.1" customHeight="1">
      <c r="B74" s="267"/>
      <c r="C74" s="267" t="s">
        <v>882</v>
      </c>
      <c r="D74" s="14" t="s">
        <v>527</v>
      </c>
      <c r="E74" s="16"/>
      <c r="F74" s="8"/>
      <c r="H74" s="274"/>
    </row>
    <row r="75" spans="1:15" ht="14.1" customHeight="1">
      <c r="A75" s="13"/>
      <c r="E75" s="275" t="s">
        <v>527</v>
      </c>
      <c r="H75" s="294"/>
    </row>
    <row r="76" spans="1:15" ht="15.95" customHeight="1">
      <c r="A76" s="96" t="s">
        <v>353</v>
      </c>
      <c r="B76" s="454">
        <f>SUM(B77:B83)</f>
        <v>206738</v>
      </c>
      <c r="C76" s="454">
        <f>SUM(C77:C83)</f>
        <v>36293.256999999998</v>
      </c>
      <c r="D76" s="454">
        <f>SUM(D77:D83)</f>
        <v>88862.803</v>
      </c>
      <c r="E76" s="454">
        <f>SUM(E77:E83)</f>
        <v>124649.49300000002</v>
      </c>
      <c r="F76" s="279" t="s">
        <v>883</v>
      </c>
      <c r="H76" s="276"/>
    </row>
    <row r="77" spans="1:15" ht="15.95" customHeight="1">
      <c r="A77" s="349" t="s">
        <v>355</v>
      </c>
      <c r="B77" s="562">
        <v>69367</v>
      </c>
      <c r="C77" s="562">
        <v>9713.0849999999991</v>
      </c>
      <c r="D77" s="564" t="s">
        <v>161</v>
      </c>
      <c r="E77" s="564">
        <v>5084.6189999999997</v>
      </c>
      <c r="F77" s="283" t="s">
        <v>884</v>
      </c>
      <c r="H77" s="276"/>
    </row>
    <row r="78" spans="1:15" ht="15.95" customHeight="1">
      <c r="A78" s="349" t="s">
        <v>885</v>
      </c>
      <c r="B78" s="562">
        <v>64793</v>
      </c>
      <c r="C78" s="562">
        <v>9628.9609999999993</v>
      </c>
      <c r="D78" s="564">
        <v>176.24600000000001</v>
      </c>
      <c r="E78" s="564">
        <v>10</v>
      </c>
      <c r="F78" s="283" t="s">
        <v>886</v>
      </c>
      <c r="H78" s="276"/>
    </row>
    <row r="79" spans="1:15" ht="15.95" customHeight="1">
      <c r="A79" s="97" t="s">
        <v>359</v>
      </c>
      <c r="B79" s="562">
        <v>9523</v>
      </c>
      <c r="C79" s="562">
        <v>6884.5550000000003</v>
      </c>
      <c r="D79" s="564">
        <v>78953.534</v>
      </c>
      <c r="E79" s="564">
        <v>111244.986</v>
      </c>
      <c r="F79" s="283" t="s">
        <v>887</v>
      </c>
      <c r="H79" s="276"/>
    </row>
    <row r="80" spans="1:15" ht="15.95" customHeight="1">
      <c r="A80" s="97" t="s">
        <v>888</v>
      </c>
      <c r="B80" s="562">
        <v>3622</v>
      </c>
      <c r="C80" s="562">
        <v>1156.0050000000001</v>
      </c>
      <c r="D80" s="564" t="s">
        <v>161</v>
      </c>
      <c r="E80" s="564">
        <v>6034.6629999999996</v>
      </c>
      <c r="F80" s="283" t="s">
        <v>889</v>
      </c>
      <c r="H80" s="276"/>
    </row>
    <row r="81" spans="1:15" ht="15.95" customHeight="1">
      <c r="A81" s="97" t="s">
        <v>361</v>
      </c>
      <c r="B81" s="562">
        <v>13142</v>
      </c>
      <c r="C81" s="562">
        <v>1147.3050000000001</v>
      </c>
      <c r="D81" s="564" t="s">
        <v>161</v>
      </c>
      <c r="E81" s="564" t="s">
        <v>161</v>
      </c>
      <c r="F81" s="283" t="s">
        <v>890</v>
      </c>
      <c r="H81" s="291"/>
    </row>
    <row r="82" spans="1:15" ht="15.95" customHeight="1">
      <c r="A82" s="349" t="s">
        <v>363</v>
      </c>
      <c r="B82" s="562">
        <v>27281</v>
      </c>
      <c r="C82" s="562">
        <v>5229.4889999999996</v>
      </c>
      <c r="D82" s="564" t="s">
        <v>161</v>
      </c>
      <c r="E82" s="564" t="s">
        <v>161</v>
      </c>
      <c r="F82" s="283" t="s">
        <v>891</v>
      </c>
      <c r="H82" s="276"/>
    </row>
    <row r="83" spans="1:15" ht="15.95" customHeight="1">
      <c r="A83" s="349" t="s">
        <v>367</v>
      </c>
      <c r="B83" s="562">
        <v>19010</v>
      </c>
      <c r="C83" s="562">
        <v>2533.857</v>
      </c>
      <c r="D83" s="564">
        <v>9733.0229999999992</v>
      </c>
      <c r="E83" s="564">
        <v>2275.2249999999999</v>
      </c>
      <c r="F83" s="283" t="s">
        <v>892</v>
      </c>
      <c r="H83" s="293"/>
    </row>
    <row r="84" spans="1:15" ht="15.95" customHeight="1">
      <c r="A84" s="91" t="s">
        <v>369</v>
      </c>
      <c r="B84" s="403">
        <f>SUM(B85:B92)</f>
        <v>265629</v>
      </c>
      <c r="C84" s="403">
        <f>SUM(C85:C92)</f>
        <v>56132.909</v>
      </c>
      <c r="D84" s="403">
        <f>SUM(D85:D92)</f>
        <v>84646.85</v>
      </c>
      <c r="E84" s="403">
        <f>SUM(E85:E92)</f>
        <v>162030.83100000001</v>
      </c>
      <c r="F84" s="279" t="s">
        <v>777</v>
      </c>
      <c r="H84" s="291"/>
    </row>
    <row r="85" spans="1:15" ht="15.95" customHeight="1">
      <c r="A85" s="350" t="s">
        <v>371</v>
      </c>
      <c r="B85" s="562">
        <v>32765</v>
      </c>
      <c r="C85" s="562">
        <v>4535.8239999999996</v>
      </c>
      <c r="D85" s="564" t="s">
        <v>161</v>
      </c>
      <c r="E85" s="564">
        <v>2422.3719999999998</v>
      </c>
      <c r="F85" s="283" t="s">
        <v>893</v>
      </c>
      <c r="G85" s="295"/>
      <c r="H85" s="296"/>
      <c r="I85" s="297"/>
      <c r="K85" s="241"/>
      <c r="L85" s="241"/>
      <c r="M85" s="241"/>
      <c r="N85" s="241"/>
      <c r="O85" s="241"/>
    </row>
    <row r="86" spans="1:15" ht="15.95" customHeight="1">
      <c r="A86" s="350" t="s">
        <v>373</v>
      </c>
      <c r="B86" s="562">
        <v>32652</v>
      </c>
      <c r="C86" s="562">
        <v>3063.0450000000001</v>
      </c>
      <c r="D86" s="564" t="s">
        <v>161</v>
      </c>
      <c r="E86" s="564">
        <v>4652.6170000000002</v>
      </c>
      <c r="F86" s="283" t="s">
        <v>807</v>
      </c>
    </row>
    <row r="87" spans="1:15" ht="15.95" customHeight="1">
      <c r="A87" s="350" t="s">
        <v>375</v>
      </c>
      <c r="B87" s="562">
        <v>49455</v>
      </c>
      <c r="C87" s="562">
        <v>7115.9</v>
      </c>
      <c r="D87" s="564" t="s">
        <v>161</v>
      </c>
      <c r="E87" s="564">
        <v>9184.1450000000004</v>
      </c>
      <c r="F87" s="283" t="s">
        <v>786</v>
      </c>
    </row>
    <row r="88" spans="1:15" ht="15.95" customHeight="1">
      <c r="A88" s="350" t="s">
        <v>377</v>
      </c>
      <c r="B88" s="562">
        <v>47592</v>
      </c>
      <c r="C88" s="562">
        <v>6495.3090000000002</v>
      </c>
      <c r="D88" s="564" t="s">
        <v>161</v>
      </c>
      <c r="E88" s="564">
        <v>9933.1949999999997</v>
      </c>
      <c r="F88" s="283" t="s">
        <v>802</v>
      </c>
    </row>
    <row r="89" spans="1:15" ht="15.95" customHeight="1">
      <c r="A89" s="97" t="s">
        <v>379</v>
      </c>
      <c r="B89" s="562">
        <v>36694</v>
      </c>
      <c r="C89" s="562">
        <v>5206.7470000000003</v>
      </c>
      <c r="D89" s="564">
        <v>72511.960000000006</v>
      </c>
      <c r="E89" s="564">
        <v>76808.372000000003</v>
      </c>
      <c r="F89" s="283" t="s">
        <v>894</v>
      </c>
    </row>
    <row r="90" spans="1:15" ht="15.95" customHeight="1">
      <c r="A90" s="350" t="s">
        <v>787</v>
      </c>
      <c r="B90" s="562">
        <v>36043</v>
      </c>
      <c r="C90" s="562">
        <v>23840.285</v>
      </c>
      <c r="D90" s="564" t="s">
        <v>161</v>
      </c>
      <c r="E90" s="564">
        <v>41542.874000000003</v>
      </c>
      <c r="F90" s="287" t="s">
        <v>895</v>
      </c>
    </row>
    <row r="91" spans="1:15" ht="15.95" customHeight="1">
      <c r="A91" s="350" t="s">
        <v>381</v>
      </c>
      <c r="B91" s="562">
        <v>6169</v>
      </c>
      <c r="C91" s="562">
        <v>2918.04</v>
      </c>
      <c r="D91" s="564">
        <v>12134.89</v>
      </c>
      <c r="E91" s="564">
        <v>14768.482</v>
      </c>
      <c r="F91" s="298" t="s">
        <v>896</v>
      </c>
    </row>
    <row r="92" spans="1:15" ht="15.95" customHeight="1">
      <c r="A92" s="350" t="s">
        <v>897</v>
      </c>
      <c r="B92" s="562">
        <v>24259</v>
      </c>
      <c r="C92" s="562">
        <v>2957.759</v>
      </c>
      <c r="D92" s="564" t="s">
        <v>161</v>
      </c>
      <c r="E92" s="564">
        <v>2718.7739999999999</v>
      </c>
      <c r="F92" s="298" t="s">
        <v>898</v>
      </c>
    </row>
    <row r="93" spans="1:15" ht="15.95" customHeight="1">
      <c r="A93" s="91" t="s">
        <v>383</v>
      </c>
      <c r="B93" s="456">
        <f>SUM(B94:B98)</f>
        <v>241290</v>
      </c>
      <c r="C93" s="456">
        <f>SUM(C94:C98)</f>
        <v>24538.753000000004</v>
      </c>
      <c r="D93" s="563" t="s">
        <v>161</v>
      </c>
      <c r="E93" s="456">
        <f>SUM(E94:E98)</f>
        <v>35953.415000000001</v>
      </c>
      <c r="F93" s="279" t="s">
        <v>899</v>
      </c>
    </row>
    <row r="94" spans="1:15" ht="15.95" customHeight="1">
      <c r="A94" s="349" t="s">
        <v>385</v>
      </c>
      <c r="B94" s="562">
        <v>103480</v>
      </c>
      <c r="C94" s="562">
        <v>10246.530000000001</v>
      </c>
      <c r="D94" s="564" t="s">
        <v>161</v>
      </c>
      <c r="E94" s="562">
        <v>15241.439</v>
      </c>
      <c r="F94" s="298" t="s">
        <v>900</v>
      </c>
    </row>
    <row r="95" spans="1:15" ht="15.95" customHeight="1">
      <c r="A95" s="349" t="s">
        <v>817</v>
      </c>
      <c r="B95" s="562">
        <v>51339</v>
      </c>
      <c r="C95" s="562">
        <v>4224.4219999999996</v>
      </c>
      <c r="D95" s="564" t="s">
        <v>161</v>
      </c>
      <c r="E95" s="562">
        <v>5987.3549999999996</v>
      </c>
      <c r="F95" s="298" t="s">
        <v>901</v>
      </c>
    </row>
    <row r="96" spans="1:15" ht="15.95" customHeight="1">
      <c r="A96" s="349" t="s">
        <v>387</v>
      </c>
      <c r="B96" s="562">
        <v>38602</v>
      </c>
      <c r="C96" s="562">
        <v>5062.0739999999996</v>
      </c>
      <c r="D96" s="564" t="s">
        <v>161</v>
      </c>
      <c r="E96" s="562">
        <v>7702.3649999999998</v>
      </c>
      <c r="F96" s="298" t="s">
        <v>902</v>
      </c>
    </row>
    <row r="97" spans="1:15" ht="15.95" customHeight="1">
      <c r="A97" s="349" t="s">
        <v>903</v>
      </c>
      <c r="B97" s="562">
        <v>23865</v>
      </c>
      <c r="C97" s="562">
        <v>2201.4360000000001</v>
      </c>
      <c r="D97" s="564" t="s">
        <v>161</v>
      </c>
      <c r="E97" s="562">
        <v>3091.627</v>
      </c>
      <c r="F97" s="298" t="s">
        <v>904</v>
      </c>
      <c r="K97" s="241"/>
      <c r="L97" s="241"/>
      <c r="M97" s="241"/>
      <c r="N97" s="241"/>
      <c r="O97" s="241"/>
    </row>
    <row r="98" spans="1:15" ht="15.95" customHeight="1">
      <c r="A98" s="350" t="s">
        <v>389</v>
      </c>
      <c r="B98" s="562">
        <v>24004</v>
      </c>
      <c r="C98" s="562">
        <v>2804.2910000000002</v>
      </c>
      <c r="D98" s="564" t="s">
        <v>161</v>
      </c>
      <c r="E98" s="562">
        <v>3930.6289999999999</v>
      </c>
      <c r="F98" s="298" t="s">
        <v>905</v>
      </c>
      <c r="K98" s="241"/>
      <c r="L98" s="241"/>
      <c r="M98" s="241"/>
      <c r="N98" s="241"/>
      <c r="O98" s="241"/>
    </row>
    <row r="99" spans="1:15" ht="15.95" customHeight="1">
      <c r="A99" s="96" t="s">
        <v>391</v>
      </c>
      <c r="B99" s="457">
        <f>SUM(B100:B105)</f>
        <v>232244</v>
      </c>
      <c r="C99" s="457">
        <f>SUM(C100:C105)</f>
        <v>22769.355</v>
      </c>
      <c r="D99" s="457">
        <f>SUM(D100:D105)</f>
        <v>55193.960000000006</v>
      </c>
      <c r="E99" s="457">
        <f>SUM(E100:E105)</f>
        <v>92097.361999999994</v>
      </c>
      <c r="F99" s="279" t="s">
        <v>392</v>
      </c>
      <c r="K99" s="241"/>
      <c r="L99" s="241"/>
      <c r="M99" s="241"/>
      <c r="N99" s="241"/>
      <c r="O99" s="241"/>
    </row>
    <row r="100" spans="1:15" ht="15.95" customHeight="1">
      <c r="A100" s="97" t="s">
        <v>393</v>
      </c>
      <c r="B100" s="562">
        <v>21315</v>
      </c>
      <c r="C100" s="562">
        <v>3195.462</v>
      </c>
      <c r="D100" s="562">
        <v>3403.3</v>
      </c>
      <c r="E100" s="562">
        <v>47110.474999999999</v>
      </c>
      <c r="F100" s="283" t="s">
        <v>906</v>
      </c>
      <c r="K100" s="241"/>
      <c r="L100" s="241"/>
      <c r="M100" s="241"/>
      <c r="N100" s="241"/>
      <c r="O100" s="241"/>
    </row>
    <row r="101" spans="1:15" ht="15.95" customHeight="1">
      <c r="A101" s="349" t="s">
        <v>395</v>
      </c>
      <c r="B101" s="562">
        <v>33649</v>
      </c>
      <c r="C101" s="562">
        <v>3953.89</v>
      </c>
      <c r="D101" s="564">
        <v>39303.660000000003</v>
      </c>
      <c r="E101" s="562">
        <v>5295.2780000000002</v>
      </c>
      <c r="F101" s="287" t="s">
        <v>907</v>
      </c>
      <c r="K101" s="241"/>
      <c r="L101" s="241"/>
      <c r="M101" s="241"/>
      <c r="N101" s="241"/>
      <c r="O101" s="241"/>
    </row>
    <row r="102" spans="1:15" ht="15.95" customHeight="1">
      <c r="A102" s="349" t="s">
        <v>397</v>
      </c>
      <c r="B102" s="562">
        <v>35319</v>
      </c>
      <c r="C102" s="562">
        <v>2782.1280000000002</v>
      </c>
      <c r="D102" s="562">
        <v>8801.9</v>
      </c>
      <c r="E102" s="562">
        <v>11806.396000000001</v>
      </c>
      <c r="F102" s="287" t="s">
        <v>908</v>
      </c>
      <c r="K102" s="241"/>
      <c r="L102" s="241"/>
      <c r="M102" s="241"/>
      <c r="N102" s="241"/>
      <c r="O102" s="241"/>
    </row>
    <row r="103" spans="1:15" ht="15.95" customHeight="1">
      <c r="A103" s="349" t="s">
        <v>399</v>
      </c>
      <c r="B103" s="562">
        <v>76959</v>
      </c>
      <c r="C103" s="562">
        <v>7334.9709999999995</v>
      </c>
      <c r="D103" s="562">
        <v>3685.1</v>
      </c>
      <c r="E103" s="562">
        <v>15987.921</v>
      </c>
      <c r="F103" s="287" t="s">
        <v>909</v>
      </c>
    </row>
    <row r="104" spans="1:15" ht="15.95" customHeight="1">
      <c r="A104" s="349" t="s">
        <v>401</v>
      </c>
      <c r="B104" s="562">
        <v>16441</v>
      </c>
      <c r="C104" s="562">
        <v>1390.7260000000001</v>
      </c>
      <c r="D104" s="564" t="s">
        <v>161</v>
      </c>
      <c r="E104" s="562">
        <v>2507.2849999999999</v>
      </c>
      <c r="F104" s="287" t="s">
        <v>910</v>
      </c>
    </row>
    <row r="105" spans="1:15" ht="15.95" customHeight="1">
      <c r="A105" s="97" t="s">
        <v>403</v>
      </c>
      <c r="B105" s="562">
        <v>48561</v>
      </c>
      <c r="C105" s="562">
        <v>4112.1779999999999</v>
      </c>
      <c r="D105" s="564" t="s">
        <v>161</v>
      </c>
      <c r="E105" s="562">
        <v>9390.0069999999996</v>
      </c>
      <c r="F105" s="283" t="s">
        <v>828</v>
      </c>
    </row>
    <row r="106" spans="1:15" ht="15.95" customHeight="1">
      <c r="A106" s="96" t="s">
        <v>405</v>
      </c>
      <c r="B106" s="454">
        <f>SUM(B107:B110)</f>
        <v>101540</v>
      </c>
      <c r="C106" s="454">
        <f>SUM(C107:C110)</f>
        <v>10109.486000000001</v>
      </c>
      <c r="D106" s="564" t="s">
        <v>161</v>
      </c>
      <c r="E106" s="454">
        <f>SUM(E107:E110)</f>
        <v>13021.483</v>
      </c>
      <c r="F106" s="279" t="s">
        <v>911</v>
      </c>
    </row>
    <row r="107" spans="1:15" ht="15.95" customHeight="1">
      <c r="A107" s="350" t="s">
        <v>407</v>
      </c>
      <c r="B107" s="562">
        <v>6418</v>
      </c>
      <c r="C107" s="562">
        <v>596.72900000000004</v>
      </c>
      <c r="D107" s="564" t="s">
        <v>161</v>
      </c>
      <c r="E107" s="562">
        <v>1056.9490000000001</v>
      </c>
      <c r="F107" s="287" t="s">
        <v>912</v>
      </c>
    </row>
    <row r="108" spans="1:15" ht="15.95" customHeight="1">
      <c r="A108" s="350" t="s">
        <v>409</v>
      </c>
      <c r="B108" s="562">
        <v>53685</v>
      </c>
      <c r="C108" s="562">
        <v>5290.3289999999997</v>
      </c>
      <c r="D108" s="564" t="s">
        <v>161</v>
      </c>
      <c r="E108" s="562">
        <v>8013.1959999999999</v>
      </c>
      <c r="F108" s="287" t="s">
        <v>913</v>
      </c>
    </row>
    <row r="109" spans="1:15" ht="15.95" customHeight="1">
      <c r="A109" s="350" t="s">
        <v>914</v>
      </c>
      <c r="B109" s="562">
        <v>18291</v>
      </c>
      <c r="C109" s="562">
        <v>1703.241</v>
      </c>
      <c r="D109" s="564" t="s">
        <v>161</v>
      </c>
      <c r="E109" s="562">
        <v>51.860999999999997</v>
      </c>
      <c r="F109" s="287" t="s">
        <v>915</v>
      </c>
    </row>
    <row r="110" spans="1:15" ht="15.95" customHeight="1">
      <c r="A110" s="97" t="s">
        <v>411</v>
      </c>
      <c r="B110" s="562">
        <v>23146</v>
      </c>
      <c r="C110" s="562">
        <v>2519.1869999999999</v>
      </c>
      <c r="D110" s="564" t="s">
        <v>161</v>
      </c>
      <c r="E110" s="562">
        <v>3899.4769999999999</v>
      </c>
      <c r="F110" s="283" t="s">
        <v>916</v>
      </c>
    </row>
    <row r="111" spans="1:15" ht="15.95" customHeight="1">
      <c r="A111" s="96" t="s">
        <v>413</v>
      </c>
      <c r="B111" s="454">
        <f>SUM(B112:B115)</f>
        <v>92379</v>
      </c>
      <c r="C111" s="454">
        <f>SUM(C112:C115)</f>
        <v>11692.151</v>
      </c>
      <c r="D111" s="564" t="s">
        <v>161</v>
      </c>
      <c r="E111" s="454">
        <f>SUM(E112:E115)</f>
        <v>22319.653000000002</v>
      </c>
      <c r="F111" s="279" t="s">
        <v>414</v>
      </c>
    </row>
    <row r="112" spans="1:15" ht="15.95" customHeight="1">
      <c r="A112" s="350" t="s">
        <v>415</v>
      </c>
      <c r="B112" s="562">
        <v>11615</v>
      </c>
      <c r="C112" s="562">
        <v>1512.8430000000001</v>
      </c>
      <c r="D112" s="564" t="s">
        <v>161</v>
      </c>
      <c r="E112" s="562">
        <v>2046.5930000000001</v>
      </c>
      <c r="F112" s="287" t="s">
        <v>917</v>
      </c>
    </row>
    <row r="113" spans="1:256" ht="15.95" customHeight="1">
      <c r="A113" s="350" t="s">
        <v>417</v>
      </c>
      <c r="B113" s="562">
        <v>12312</v>
      </c>
      <c r="C113" s="562">
        <v>1501.6990000000001</v>
      </c>
      <c r="D113" s="564" t="s">
        <v>161</v>
      </c>
      <c r="E113" s="562">
        <v>2089.6640000000002</v>
      </c>
      <c r="F113" s="287" t="s">
        <v>918</v>
      </c>
    </row>
    <row r="114" spans="1:256" ht="15.95" customHeight="1">
      <c r="A114" s="350" t="s">
        <v>419</v>
      </c>
      <c r="B114" s="562">
        <v>64287</v>
      </c>
      <c r="C114" s="562">
        <v>8195.1370000000006</v>
      </c>
      <c r="D114" s="564" t="s">
        <v>161</v>
      </c>
      <c r="E114" s="562">
        <v>17500.458999999999</v>
      </c>
      <c r="F114" s="287" t="s">
        <v>919</v>
      </c>
    </row>
    <row r="115" spans="1:256" ht="15.95" customHeight="1">
      <c r="A115" s="350" t="s">
        <v>920</v>
      </c>
      <c r="B115" s="562">
        <v>4165</v>
      </c>
      <c r="C115" s="562">
        <v>482.47199999999998</v>
      </c>
      <c r="D115" s="564" t="s">
        <v>161</v>
      </c>
      <c r="E115" s="562">
        <v>682.93700000000001</v>
      </c>
      <c r="F115" s="287" t="s">
        <v>921</v>
      </c>
    </row>
    <row r="116" spans="1:256" ht="15.95" customHeight="1">
      <c r="A116" s="96" t="s">
        <v>421</v>
      </c>
      <c r="B116" s="454">
        <f>SUM(B117:B118)</f>
        <v>28473</v>
      </c>
      <c r="C116" s="454">
        <f>SUM(C117:C118)</f>
        <v>2973.998</v>
      </c>
      <c r="D116" s="564" t="s">
        <v>161</v>
      </c>
      <c r="E116" s="454">
        <f>SUM(E117:E118)</f>
        <v>7254.2719999999999</v>
      </c>
      <c r="F116" s="279" t="s">
        <v>922</v>
      </c>
    </row>
    <row r="117" spans="1:256" ht="15.95" customHeight="1">
      <c r="A117" s="350" t="s">
        <v>923</v>
      </c>
      <c r="B117" s="564">
        <v>594</v>
      </c>
      <c r="C117" s="562">
        <v>110.23399999999999</v>
      </c>
      <c r="D117" s="564" t="s">
        <v>161</v>
      </c>
      <c r="E117" s="562">
        <v>181.679</v>
      </c>
      <c r="F117" s="287" t="s">
        <v>924</v>
      </c>
    </row>
    <row r="118" spans="1:256" ht="15.95" customHeight="1">
      <c r="A118" s="97" t="s">
        <v>423</v>
      </c>
      <c r="B118" s="562">
        <v>27879</v>
      </c>
      <c r="C118" s="562">
        <v>2863.7640000000001</v>
      </c>
      <c r="D118" s="564" t="s">
        <v>161</v>
      </c>
      <c r="E118" s="562">
        <v>7072.5929999999998</v>
      </c>
      <c r="F118" s="283" t="s">
        <v>925</v>
      </c>
    </row>
    <row r="119" spans="1:256" ht="15.95" customHeight="1">
      <c r="A119" s="96" t="s">
        <v>926</v>
      </c>
      <c r="B119" s="454">
        <f>B14+B23+B32+B42+B50+B76+B84+B93+B99+B106+B111+B116</f>
        <v>2671021</v>
      </c>
      <c r="C119" s="454">
        <f>C14+C23+C32+C42+C50+C76+C84+C93+C99+C106+C111+C116</f>
        <v>363422.95399999997</v>
      </c>
      <c r="D119" s="454">
        <v>728137</v>
      </c>
      <c r="E119" s="454">
        <f>E14+E23+E32+E42+E50+E76+E84+E93+E99+E106+E111+E116</f>
        <v>1352851.1040000001</v>
      </c>
      <c r="F119" s="279" t="s">
        <v>426</v>
      </c>
    </row>
    <row r="120" spans="1:256" ht="15.95" customHeight="1">
      <c r="A120" s="299"/>
      <c r="B120" s="278"/>
      <c r="C120" s="300"/>
      <c r="D120" s="300"/>
      <c r="E120" s="300"/>
      <c r="F120" s="177"/>
    </row>
    <row r="121" spans="1:256" ht="15.95" customHeight="1">
      <c r="A121" s="299"/>
      <c r="B121" s="301"/>
      <c r="C121" s="301"/>
      <c r="D121" s="278"/>
      <c r="E121" s="301"/>
      <c r="F121" s="177"/>
    </row>
    <row r="122" spans="1:256" ht="15.95" customHeight="1">
      <c r="A122" s="299"/>
      <c r="B122" s="301"/>
      <c r="C122" s="301"/>
      <c r="D122" s="301"/>
      <c r="E122" s="301"/>
      <c r="F122" s="177"/>
      <c r="G122" s="241"/>
    </row>
    <row r="123" spans="1:256" s="241" customFormat="1" ht="15">
      <c r="A123" s="299"/>
      <c r="B123" s="199"/>
      <c r="C123" s="200"/>
      <c r="D123" s="302"/>
      <c r="E123" s="200"/>
      <c r="F123" s="177"/>
      <c r="G123" s="5"/>
      <c r="H123" s="303"/>
      <c r="K123" s="5"/>
      <c r="L123" s="5"/>
      <c r="M123" s="5"/>
      <c r="N123" s="5"/>
      <c r="O123" s="5"/>
      <c r="IU123" s="16"/>
      <c r="IV123" s="16"/>
    </row>
    <row r="124" spans="1:256" ht="14.25">
      <c r="B124" s="253"/>
      <c r="C124" s="8"/>
      <c r="D124" s="8"/>
      <c r="E124" s="17"/>
    </row>
    <row r="125" spans="1:256" ht="56.25" customHeight="1">
      <c r="A125" s="14"/>
      <c r="B125" s="304"/>
      <c r="C125" s="305"/>
      <c r="D125" s="305"/>
      <c r="E125" s="305"/>
      <c r="F125" s="75"/>
    </row>
    <row r="126" spans="1:256" ht="13.5" customHeight="1">
      <c r="A126" s="14"/>
      <c r="B126" s="304"/>
      <c r="C126" s="305"/>
      <c r="D126" s="305"/>
      <c r="E126" s="305"/>
      <c r="K126" s="132"/>
      <c r="L126" s="132"/>
      <c r="M126" s="132"/>
      <c r="N126" s="132"/>
      <c r="O126" s="132"/>
    </row>
    <row r="127" spans="1:256">
      <c r="A127" s="38" t="s">
        <v>927</v>
      </c>
      <c r="B127" s="306"/>
      <c r="C127" s="306"/>
      <c r="D127" s="306"/>
      <c r="E127" s="306"/>
      <c r="F127" s="39" t="s">
        <v>928</v>
      </c>
    </row>
    <row r="128" spans="1:256">
      <c r="A128" s="38" t="s">
        <v>101</v>
      </c>
      <c r="B128" s="306"/>
      <c r="C128" s="306"/>
      <c r="D128" s="306"/>
      <c r="E128" s="306"/>
      <c r="F128" s="39" t="s">
        <v>102</v>
      </c>
    </row>
    <row r="129" spans="1:6" ht="15.75">
      <c r="A129" s="137"/>
      <c r="B129" s="306"/>
      <c r="C129" s="306"/>
      <c r="D129" s="306"/>
      <c r="E129" s="306"/>
      <c r="F129" s="307"/>
    </row>
    <row r="134" spans="1:6">
      <c r="C134" s="308" t="s">
        <v>527</v>
      </c>
    </row>
    <row r="135" spans="1:6">
      <c r="D135" s="308"/>
    </row>
    <row r="136" spans="1:6">
      <c r="A136" s="14"/>
      <c r="B136" s="308"/>
      <c r="E136" s="308"/>
      <c r="F136" s="16"/>
    </row>
    <row r="176" spans="11:15">
      <c r="K176" s="241"/>
      <c r="L176" s="241"/>
      <c r="M176" s="241"/>
      <c r="N176" s="241"/>
      <c r="O176" s="241"/>
    </row>
  </sheetData>
  <sheetProtection selectLockedCells="1" selectUnlockedCells="1"/>
  <mergeCells count="8">
    <mergeCell ref="C71:D71"/>
    <mergeCell ref="A73:B73"/>
    <mergeCell ref="D3:F3"/>
    <mergeCell ref="C7:D7"/>
    <mergeCell ref="C8:D8"/>
    <mergeCell ref="A10:B10"/>
    <mergeCell ref="D66:F66"/>
    <mergeCell ref="C70:D70"/>
  </mergeCells>
  <pageMargins left="0.7" right="7.8125E-3" top="0.75" bottom="0.75" header="0.51180555555555551" footer="0.51180555555555551"/>
  <pageSetup paperSize="9" scale="71" firstPageNumber="0" orientation="portrait" r:id="rId1"/>
  <headerFooter alignWithMargins="0"/>
  <rowBreaks count="1" manualBreakCount="1">
    <brk id="6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 tint="0.59999389629810485"/>
  </sheetPr>
  <dimension ref="A3:C24"/>
  <sheetViews>
    <sheetView zoomScale="80" zoomScaleNormal="80" workbookViewId="0">
      <selection activeCell="A31" sqref="A31"/>
    </sheetView>
  </sheetViews>
  <sheetFormatPr baseColWidth="10" defaultColWidth="11" defaultRowHeight="15"/>
  <cols>
    <col min="1" max="1" width="96" style="331" customWidth="1"/>
    <col min="2" max="2" width="0.125" style="331" customWidth="1"/>
    <col min="3" max="3" width="87.625" style="331" customWidth="1"/>
    <col min="4" max="16384" width="11" style="331"/>
  </cols>
  <sheetData>
    <row r="3" spans="1:3" s="326" customFormat="1" ht="18.75">
      <c r="A3" s="323" t="s">
        <v>939</v>
      </c>
      <c r="B3" s="324"/>
      <c r="C3" s="325" t="s">
        <v>940</v>
      </c>
    </row>
    <row r="4" spans="1:3" s="326" customFormat="1" ht="17.25">
      <c r="A4" s="327" t="s">
        <v>1178</v>
      </c>
      <c r="B4" s="324"/>
      <c r="C4" s="328" t="s">
        <v>941</v>
      </c>
    </row>
    <row r="5" spans="1:3" s="326" customFormat="1" ht="16.5">
      <c r="A5" s="329" t="s">
        <v>1179</v>
      </c>
      <c r="B5" s="324"/>
      <c r="C5" s="330" t="s">
        <v>942</v>
      </c>
    </row>
    <row r="6" spans="1:3" s="326" customFormat="1" ht="16.5">
      <c r="A6" s="329" t="s">
        <v>943</v>
      </c>
      <c r="B6" s="324"/>
      <c r="C6" s="330" t="s">
        <v>944</v>
      </c>
    </row>
    <row r="7" spans="1:3" s="326" customFormat="1" ht="20.25" customHeight="1">
      <c r="A7" s="327" t="s">
        <v>1180</v>
      </c>
      <c r="B7" s="324"/>
      <c r="C7" s="330" t="s">
        <v>1062</v>
      </c>
    </row>
    <row r="8" spans="1:3" s="326" customFormat="1" ht="27.75" customHeight="1">
      <c r="A8" s="327" t="s">
        <v>1181</v>
      </c>
      <c r="B8" s="324"/>
      <c r="C8" s="330" t="s">
        <v>1063</v>
      </c>
    </row>
    <row r="9" spans="1:3" s="326" customFormat="1" ht="16.5">
      <c r="A9" s="327" t="s">
        <v>1182</v>
      </c>
      <c r="B9" s="324"/>
      <c r="C9" s="330" t="s">
        <v>1030</v>
      </c>
    </row>
    <row r="10" spans="1:3" s="326" customFormat="1" ht="16.5">
      <c r="A10" s="327" t="s">
        <v>1183</v>
      </c>
      <c r="B10" s="324"/>
      <c r="C10" s="330" t="s">
        <v>945</v>
      </c>
    </row>
    <row r="11" spans="1:3" s="326" customFormat="1" ht="16.5">
      <c r="A11" s="327" t="s">
        <v>1184</v>
      </c>
      <c r="B11" s="324"/>
      <c r="C11" s="330" t="s">
        <v>1147</v>
      </c>
    </row>
    <row r="12" spans="1:3" s="326" customFormat="1" ht="16.5">
      <c r="A12" s="327" t="s">
        <v>1149</v>
      </c>
      <c r="B12" s="324"/>
      <c r="C12" s="330" t="s">
        <v>1148</v>
      </c>
    </row>
    <row r="13" spans="1:3" s="326" customFormat="1" ht="16.5">
      <c r="A13" s="329" t="s">
        <v>1185</v>
      </c>
      <c r="B13" s="324"/>
      <c r="C13" s="330" t="s">
        <v>956</v>
      </c>
    </row>
    <row r="14" spans="1:3" s="326" customFormat="1" ht="20.25" customHeight="1">
      <c r="A14" s="329" t="s">
        <v>1186</v>
      </c>
      <c r="B14" s="324"/>
      <c r="C14" s="330" t="s">
        <v>1064</v>
      </c>
    </row>
    <row r="15" spans="1:3" s="326" customFormat="1" ht="16.5">
      <c r="A15" s="329" t="s">
        <v>1187</v>
      </c>
      <c r="B15" s="324"/>
      <c r="C15" s="330" t="s">
        <v>1065</v>
      </c>
    </row>
    <row r="16" spans="1:3" s="326" customFormat="1" ht="16.5">
      <c r="A16" s="329" t="s">
        <v>946</v>
      </c>
      <c r="B16" s="324"/>
      <c r="C16" s="330" t="s">
        <v>947</v>
      </c>
    </row>
    <row r="17" spans="1:3" s="326" customFormat="1" ht="16.5">
      <c r="A17" s="329" t="s">
        <v>948</v>
      </c>
      <c r="B17" s="324"/>
      <c r="C17" s="328" t="s">
        <v>949</v>
      </c>
    </row>
    <row r="18" spans="1:3" s="326" customFormat="1" ht="16.5">
      <c r="A18" s="329" t="s">
        <v>950</v>
      </c>
      <c r="B18" s="324"/>
      <c r="C18" s="328" t="s">
        <v>1066</v>
      </c>
    </row>
    <row r="19" spans="1:3" s="326" customFormat="1" ht="16.5">
      <c r="A19" s="329" t="s">
        <v>1188</v>
      </c>
      <c r="B19" s="324"/>
      <c r="C19" s="330" t="s">
        <v>957</v>
      </c>
    </row>
    <row r="20" spans="1:3" s="326" customFormat="1" ht="16.5">
      <c r="A20" s="329" t="s">
        <v>951</v>
      </c>
      <c r="B20" s="324"/>
      <c r="C20" s="330" t="s">
        <v>952</v>
      </c>
    </row>
    <row r="21" spans="1:3" s="326" customFormat="1" ht="16.5">
      <c r="A21" s="329" t="s">
        <v>953</v>
      </c>
      <c r="B21" s="324"/>
      <c r="C21" s="328" t="s">
        <v>954</v>
      </c>
    </row>
    <row r="22" spans="1:3" s="326" customFormat="1" ht="16.5">
      <c r="A22" s="329" t="s">
        <v>1189</v>
      </c>
      <c r="B22" s="324"/>
      <c r="C22" s="328" t="s">
        <v>955</v>
      </c>
    </row>
    <row r="23" spans="1:3" s="326" customFormat="1" ht="16.5">
      <c r="A23" s="329" t="s">
        <v>958</v>
      </c>
      <c r="B23" s="324"/>
      <c r="C23" s="328" t="s">
        <v>1067</v>
      </c>
    </row>
    <row r="24" spans="1:3" s="326" customFormat="1" ht="16.5">
      <c r="A24" s="329"/>
      <c r="B24" s="324"/>
      <c r="C24" s="328"/>
    </row>
  </sheetData>
  <pageMargins left="0.7" right="0.7" top="0.75" bottom="0.75" header="0.3" footer="0.3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7030A0"/>
  </sheetPr>
  <dimension ref="A1:E68"/>
  <sheetViews>
    <sheetView showGridLines="0" showWhiteSpace="0" view="pageLayout" workbookViewId="0">
      <selection activeCell="F7" sqref="F1:H1048576"/>
    </sheetView>
  </sheetViews>
  <sheetFormatPr baseColWidth="10" defaultColWidth="9.625" defaultRowHeight="12.75"/>
  <cols>
    <col min="1" max="1" width="34.625" style="5" customWidth="1"/>
    <col min="2" max="2" width="15.375" style="5" customWidth="1"/>
    <col min="3" max="4" width="11.625" style="5" customWidth="1"/>
    <col min="5" max="5" width="37" style="5" customWidth="1"/>
    <col min="6" max="16384" width="9.625" style="5"/>
  </cols>
  <sheetData>
    <row r="1" spans="1:5" ht="24.75" customHeight="1">
      <c r="A1" s="6" t="s">
        <v>4</v>
      </c>
      <c r="E1" s="7" t="s">
        <v>5</v>
      </c>
    </row>
    <row r="2" spans="1:5" ht="18.95" customHeight="1">
      <c r="E2" s="8"/>
    </row>
    <row r="3" spans="1:5" ht="20.25" customHeight="1">
      <c r="A3" s="9" t="s">
        <v>6</v>
      </c>
      <c r="E3" s="10" t="s">
        <v>7</v>
      </c>
    </row>
    <row r="4" spans="1:5" ht="18.95" customHeight="1">
      <c r="E4" s="8"/>
    </row>
    <row r="5" spans="1:5" ht="18.95" customHeight="1">
      <c r="E5" s="8"/>
    </row>
    <row r="6" spans="1:5" ht="16.5" customHeight="1">
      <c r="A6" s="14" t="s">
        <v>8</v>
      </c>
      <c r="B6" s="394" t="s">
        <v>1158</v>
      </c>
      <c r="C6" s="393" t="s">
        <v>1159</v>
      </c>
      <c r="D6" s="394">
        <v>2022</v>
      </c>
      <c r="E6" s="130" t="s">
        <v>9</v>
      </c>
    </row>
    <row r="7" spans="1:5" ht="8.1" customHeight="1">
      <c r="A7" s="13"/>
      <c r="E7" s="35"/>
    </row>
    <row r="8" spans="1:5" s="16" customFormat="1" ht="18" customHeight="1">
      <c r="A8" s="14" t="s">
        <v>10</v>
      </c>
      <c r="B8" s="416">
        <f t="shared" ref="B8" si="0">SUM(B9:B12)</f>
        <v>3004.7682790932004</v>
      </c>
      <c r="C8" s="416">
        <f t="shared" ref="C8:D8" si="1">SUM(C9:C12)</f>
        <v>2387.8615428756002</v>
      </c>
      <c r="D8" s="416">
        <f t="shared" si="1"/>
        <v>1927.1281078075997</v>
      </c>
      <c r="E8" s="15" t="s">
        <v>11</v>
      </c>
    </row>
    <row r="9" spans="1:5" ht="18" customHeight="1">
      <c r="A9" s="11" t="s">
        <v>1069</v>
      </c>
      <c r="B9" s="208">
        <v>35.269890400000001</v>
      </c>
      <c r="C9" s="208">
        <v>45.422949559999992</v>
      </c>
      <c r="D9" s="208">
        <v>67.130323680000004</v>
      </c>
      <c r="E9" s="18" t="s">
        <v>1068</v>
      </c>
    </row>
    <row r="10" spans="1:5" ht="18" customHeight="1">
      <c r="A10" s="11" t="s">
        <v>12</v>
      </c>
      <c r="B10" s="208">
        <v>118.6566193332</v>
      </c>
      <c r="C10" s="208">
        <v>91.787850195600015</v>
      </c>
      <c r="D10" s="208">
        <v>91.055065987600003</v>
      </c>
      <c r="E10" s="18" t="s">
        <v>13</v>
      </c>
    </row>
    <row r="11" spans="1:5" ht="18" customHeight="1">
      <c r="A11" s="11" t="s">
        <v>14</v>
      </c>
      <c r="B11" s="208">
        <v>2431.3678443600006</v>
      </c>
      <c r="C11" s="208">
        <v>1701.8758411200001</v>
      </c>
      <c r="D11" s="208">
        <v>1392.5284435399997</v>
      </c>
      <c r="E11" s="18" t="s">
        <v>15</v>
      </c>
    </row>
    <row r="12" spans="1:5" ht="18" customHeight="1">
      <c r="A12" s="11" t="s">
        <v>16</v>
      </c>
      <c r="B12" s="208">
        <v>419.47392500000001</v>
      </c>
      <c r="C12" s="208">
        <v>548.774902</v>
      </c>
      <c r="D12" s="208">
        <v>376.41427459999994</v>
      </c>
      <c r="E12" s="18" t="s">
        <v>17</v>
      </c>
    </row>
    <row r="13" spans="1:5" ht="18" customHeight="1">
      <c r="B13" s="13"/>
      <c r="C13" s="13"/>
      <c r="D13" s="13"/>
    </row>
    <row r="14" spans="1:5" s="16" customFormat="1" ht="18" customHeight="1">
      <c r="A14" s="14" t="s">
        <v>18</v>
      </c>
      <c r="B14" s="417">
        <f t="shared" ref="B14" si="2">SUM(B15:B21)</f>
        <v>24089.91192654692</v>
      </c>
      <c r="C14" s="417">
        <f t="shared" ref="C14:D14" si="3">SUM(C15:C21)</f>
        <v>22722.761091685323</v>
      </c>
      <c r="D14" s="417">
        <f t="shared" si="3"/>
        <v>22178.983149775337</v>
      </c>
      <c r="E14" s="15" t="s">
        <v>1010</v>
      </c>
    </row>
    <row r="15" spans="1:5" ht="18" customHeight="1">
      <c r="A15" s="11" t="s">
        <v>19</v>
      </c>
      <c r="B15" s="208">
        <v>12399.926673095</v>
      </c>
      <c r="C15" s="208">
        <v>11696.450843373001</v>
      </c>
      <c r="D15" s="208">
        <v>11907.521736776</v>
      </c>
      <c r="E15" s="18" t="s">
        <v>20</v>
      </c>
    </row>
    <row r="16" spans="1:5" ht="18" customHeight="1">
      <c r="A16" s="11" t="s">
        <v>1072</v>
      </c>
      <c r="B16" s="208">
        <v>7198.2893617587215</v>
      </c>
      <c r="C16" s="208">
        <v>7354.6780121820047</v>
      </c>
      <c r="D16" s="208">
        <v>7835.8089315726129</v>
      </c>
      <c r="E16" s="18" t="s">
        <v>1070</v>
      </c>
    </row>
    <row r="17" spans="1:5" ht="18" customHeight="1">
      <c r="A17" s="11" t="s">
        <v>1074</v>
      </c>
      <c r="B17" s="208">
        <v>118.65661933319997</v>
      </c>
      <c r="C17" s="208">
        <v>91.787850195600015</v>
      </c>
      <c r="D17" s="208">
        <v>91.055065987600003</v>
      </c>
      <c r="E17" s="18" t="s">
        <v>13</v>
      </c>
    </row>
    <row r="18" spans="1:5" ht="18" customHeight="1">
      <c r="A18" s="11" t="s">
        <v>21</v>
      </c>
      <c r="B18" s="208">
        <v>861.94095540000001</v>
      </c>
      <c r="C18" s="208">
        <v>848.32868681471621</v>
      </c>
      <c r="D18" s="208">
        <v>212.46537365912661</v>
      </c>
      <c r="E18" s="18" t="s">
        <v>22</v>
      </c>
    </row>
    <row r="19" spans="1:5" ht="18" customHeight="1">
      <c r="A19" s="5" t="s">
        <v>1073</v>
      </c>
      <c r="B19" s="208">
        <v>660.25654759999998</v>
      </c>
      <c r="C19" s="208">
        <v>480.86495600000001</v>
      </c>
      <c r="D19" s="208">
        <v>363.18932364000005</v>
      </c>
      <c r="E19" s="35" t="s">
        <v>23</v>
      </c>
    </row>
    <row r="20" spans="1:5" ht="18" customHeight="1">
      <c r="A20" s="11" t="s">
        <v>1075</v>
      </c>
      <c r="B20" s="208">
        <v>2431.3678443600006</v>
      </c>
      <c r="C20" s="208">
        <v>1701.8758411200001</v>
      </c>
      <c r="D20" s="208">
        <v>1392.5284435399997</v>
      </c>
      <c r="E20" s="18" t="s">
        <v>15</v>
      </c>
    </row>
    <row r="21" spans="1:5" ht="18" customHeight="1">
      <c r="A21" s="11" t="s">
        <v>1076</v>
      </c>
      <c r="B21" s="208">
        <v>419.47392500000001</v>
      </c>
      <c r="C21" s="208">
        <v>548.774902</v>
      </c>
      <c r="D21" s="208">
        <v>376.41427459999994</v>
      </c>
      <c r="E21" s="18" t="s">
        <v>17</v>
      </c>
    </row>
    <row r="22" spans="1:5" ht="18" customHeight="1">
      <c r="A22" s="11"/>
      <c r="B22" s="17"/>
      <c r="C22" s="17"/>
      <c r="D22" s="17"/>
      <c r="E22" s="18"/>
    </row>
    <row r="23" spans="1:5" ht="18" customHeight="1">
      <c r="B23" s="19"/>
      <c r="C23" s="19"/>
      <c r="D23" s="19"/>
    </row>
    <row r="24" spans="1:5" ht="18" customHeight="1">
      <c r="A24" s="20" t="s">
        <v>24</v>
      </c>
      <c r="B24" s="23"/>
      <c r="C24" s="23"/>
      <c r="D24" s="23"/>
      <c r="E24" s="21" t="s">
        <v>25</v>
      </c>
    </row>
    <row r="25" spans="1:5" ht="18" customHeight="1">
      <c r="A25" s="22"/>
      <c r="D25" s="1"/>
      <c r="E25" s="21"/>
    </row>
    <row r="26" spans="1:5">
      <c r="A26" s="24"/>
      <c r="D26" s="1"/>
      <c r="E26" s="25"/>
    </row>
    <row r="27" spans="1:5" ht="16.5">
      <c r="A27" s="14" t="s">
        <v>26</v>
      </c>
      <c r="B27" s="394" t="s">
        <v>1158</v>
      </c>
      <c r="C27" s="393" t="s">
        <v>1159</v>
      </c>
      <c r="D27" s="394">
        <v>2022</v>
      </c>
      <c r="E27" s="130" t="s">
        <v>27</v>
      </c>
    </row>
    <row r="28" spans="1:5" ht="14.25">
      <c r="A28" s="26"/>
      <c r="E28" s="27"/>
    </row>
    <row r="29" spans="1:5" ht="14.25">
      <c r="A29" s="26" t="s">
        <v>28</v>
      </c>
      <c r="B29" s="417">
        <v>113.82672013817101</v>
      </c>
      <c r="C29" s="413">
        <v>121.996512703756</v>
      </c>
      <c r="D29" s="413">
        <v>153.18735979852096</v>
      </c>
      <c r="E29" s="27" t="s">
        <v>29</v>
      </c>
    </row>
    <row r="30" spans="1:5" ht="15">
      <c r="A30" s="28"/>
      <c r="B30" s="364"/>
      <c r="C30" s="364"/>
      <c r="D30" s="364"/>
      <c r="E30" s="30"/>
    </row>
    <row r="31" spans="1:5" ht="15">
      <c r="A31" s="363" t="s">
        <v>1001</v>
      </c>
      <c r="B31" s="373">
        <v>96.686729475167013</v>
      </c>
      <c r="C31" s="364">
        <v>99.697673630135995</v>
      </c>
      <c r="D31" s="364">
        <v>123.03098555092097</v>
      </c>
      <c r="E31" s="31" t="s">
        <v>1011</v>
      </c>
    </row>
    <row r="32" spans="1:5" ht="15.95" customHeight="1">
      <c r="A32" s="196" t="s">
        <v>1077</v>
      </c>
      <c r="B32" s="373">
        <v>12.055773670000999</v>
      </c>
      <c r="C32" s="364">
        <v>14.018549281</v>
      </c>
      <c r="D32" s="364">
        <v>23.707379355599997</v>
      </c>
      <c r="E32" s="18" t="s">
        <v>1070</v>
      </c>
    </row>
    <row r="33" spans="1:5" ht="15.95" customHeight="1">
      <c r="A33" s="363" t="s">
        <v>21</v>
      </c>
      <c r="B33" s="373">
        <v>3.3642221820030001</v>
      </c>
      <c r="C33" s="364">
        <v>6.0176241696199995</v>
      </c>
      <c r="D33" s="364">
        <v>2.5279344309999998</v>
      </c>
      <c r="E33" s="31" t="s">
        <v>1110</v>
      </c>
    </row>
    <row r="34" spans="1:5" ht="12.75" customHeight="1">
      <c r="A34" s="363" t="s">
        <v>1109</v>
      </c>
      <c r="B34" s="373">
        <v>1.7199948110000001</v>
      </c>
      <c r="C34" s="364">
        <v>2.2626656230000002</v>
      </c>
      <c r="D34" s="364">
        <v>3.9210604610000002</v>
      </c>
      <c r="E34" s="31" t="s">
        <v>1111</v>
      </c>
    </row>
    <row r="35" spans="1:5" ht="15.95" customHeight="1">
      <c r="A35" s="28"/>
      <c r="B35" s="364"/>
      <c r="C35" s="364"/>
      <c r="D35" s="364"/>
      <c r="E35" s="30"/>
    </row>
    <row r="36" spans="1:5" ht="14.25">
      <c r="A36" s="26" t="s">
        <v>30</v>
      </c>
      <c r="B36" s="371">
        <v>5.1557786828700003</v>
      </c>
      <c r="C36" s="414">
        <v>5.1899040646349999</v>
      </c>
      <c r="D36" s="414">
        <v>4.3274871150209995</v>
      </c>
      <c r="E36" s="27" t="s">
        <v>31</v>
      </c>
    </row>
    <row r="37" spans="1:5" ht="15">
      <c r="A37" s="28"/>
      <c r="B37" s="364"/>
      <c r="C37" s="364"/>
      <c r="D37" s="364"/>
      <c r="E37" s="30"/>
    </row>
    <row r="38" spans="1:5" ht="14.25">
      <c r="A38" s="33" t="s">
        <v>32</v>
      </c>
      <c r="B38" s="493">
        <v>109</v>
      </c>
      <c r="C38" s="415">
        <v>116.806608639121</v>
      </c>
      <c r="D38" s="415">
        <v>148.85987268349996</v>
      </c>
      <c r="E38" s="27" t="s">
        <v>33</v>
      </c>
    </row>
    <row r="39" spans="1:5" ht="14.25">
      <c r="A39" s="33"/>
      <c r="E39" s="27"/>
    </row>
    <row r="40" spans="1:5" ht="14.25">
      <c r="A40" s="33"/>
      <c r="D40" s="32"/>
      <c r="E40" s="27"/>
    </row>
    <row r="41" spans="1:5" ht="14.25">
      <c r="A41" s="33"/>
      <c r="D41" s="32"/>
      <c r="E41" s="27"/>
    </row>
    <row r="42" spans="1:5" ht="18" customHeight="1">
      <c r="A42" s="9" t="s">
        <v>34</v>
      </c>
      <c r="E42" s="356" t="s">
        <v>1026</v>
      </c>
    </row>
    <row r="43" spans="1:5" ht="16.5" customHeight="1">
      <c r="E43" s="8"/>
    </row>
    <row r="44" spans="1:5" ht="14.25">
      <c r="A44" s="382" t="s">
        <v>35</v>
      </c>
      <c r="B44" s="394">
        <v>2024</v>
      </c>
      <c r="C44" s="394">
        <v>2023</v>
      </c>
      <c r="D44" s="394">
        <v>2022</v>
      </c>
      <c r="E44" s="130" t="s">
        <v>36</v>
      </c>
    </row>
    <row r="45" spans="1:5" ht="12.75" customHeight="1"/>
    <row r="46" spans="1:5" ht="12.75" customHeight="1"/>
    <row r="47" spans="1:5" ht="18" customHeight="1">
      <c r="A47" s="361" t="s">
        <v>37</v>
      </c>
      <c r="B47" s="364">
        <v>135.9</v>
      </c>
      <c r="C47" s="364">
        <v>133.9</v>
      </c>
      <c r="D47" s="364">
        <v>132</v>
      </c>
      <c r="E47" s="362" t="s">
        <v>38</v>
      </c>
    </row>
    <row r="48" spans="1:5" ht="105.75" customHeight="1">
      <c r="A48" s="11"/>
      <c r="B48" s="34"/>
      <c r="C48" s="34"/>
      <c r="D48" s="37"/>
      <c r="E48" s="35"/>
    </row>
    <row r="49" spans="1:5">
      <c r="A49" s="334" t="s">
        <v>39</v>
      </c>
      <c r="B49" s="335"/>
      <c r="C49" s="335"/>
      <c r="D49" s="335"/>
      <c r="E49" s="336" t="s">
        <v>40</v>
      </c>
    </row>
    <row r="50" spans="1:5">
      <c r="A50" s="334" t="s">
        <v>965</v>
      </c>
      <c r="B50" s="335"/>
      <c r="C50" s="335"/>
      <c r="D50" s="335"/>
      <c r="E50" s="337" t="s">
        <v>41</v>
      </c>
    </row>
    <row r="51" spans="1:5">
      <c r="A51" s="334" t="s">
        <v>966</v>
      </c>
      <c r="B51" s="338"/>
      <c r="C51" s="338"/>
      <c r="D51" s="338"/>
      <c r="E51" s="336" t="s">
        <v>967</v>
      </c>
    </row>
    <row r="52" spans="1:5">
      <c r="A52" s="334" t="s">
        <v>42</v>
      </c>
      <c r="B52" s="338"/>
      <c r="C52" s="338"/>
      <c r="D52" s="338"/>
      <c r="E52" s="336" t="s">
        <v>43</v>
      </c>
    </row>
    <row r="53" spans="1:5" ht="14.25">
      <c r="A53" s="334" t="s">
        <v>968</v>
      </c>
      <c r="B53" s="352"/>
      <c r="C53" s="352"/>
      <c r="D53" s="352"/>
      <c r="E53" s="336" t="s">
        <v>969</v>
      </c>
    </row>
    <row r="54" spans="1:5" ht="14.25">
      <c r="A54" s="334" t="s">
        <v>970</v>
      </c>
      <c r="B54" s="352"/>
      <c r="C54" s="352"/>
      <c r="D54" s="352"/>
      <c r="E54" s="336" t="s">
        <v>971</v>
      </c>
    </row>
    <row r="55" spans="1:5">
      <c r="A55" s="334" t="s">
        <v>44</v>
      </c>
      <c r="B55" s="352"/>
      <c r="C55" s="352"/>
      <c r="D55" s="352"/>
      <c r="E55" s="336" t="s">
        <v>972</v>
      </c>
    </row>
    <row r="56" spans="1:5">
      <c r="A56" s="334" t="s">
        <v>1046</v>
      </c>
      <c r="E56" s="54" t="s">
        <v>1047</v>
      </c>
    </row>
    <row r="57" spans="1:5">
      <c r="A57" s="334" t="s">
        <v>1044</v>
      </c>
      <c r="B57" s="338"/>
      <c r="C57" s="338"/>
      <c r="D57" s="338"/>
      <c r="E57" s="339" t="s">
        <v>1045</v>
      </c>
    </row>
    <row r="58" spans="1:5" s="142" customFormat="1">
      <c r="A58" s="340"/>
      <c r="B58" s="341"/>
      <c r="C58" s="341"/>
      <c r="D58" s="341"/>
      <c r="E58" s="342"/>
    </row>
    <row r="59" spans="1:5">
      <c r="A59" s="343" t="s">
        <v>1080</v>
      </c>
      <c r="B59" s="344"/>
      <c r="C59" s="344"/>
      <c r="D59" s="344"/>
      <c r="E59" s="345" t="s">
        <v>1079</v>
      </c>
    </row>
    <row r="60" spans="1:5">
      <c r="A60" s="346" t="s">
        <v>1013</v>
      </c>
      <c r="B60" s="338"/>
      <c r="C60" s="338"/>
      <c r="D60" s="338"/>
      <c r="E60" s="347" t="s">
        <v>1012</v>
      </c>
    </row>
    <row r="61" spans="1:5">
      <c r="A61" s="334" t="s">
        <v>1071</v>
      </c>
      <c r="B61" s="338"/>
      <c r="C61" s="338"/>
      <c r="D61" s="338"/>
      <c r="E61" s="347" t="s">
        <v>1078</v>
      </c>
    </row>
    <row r="62" spans="1:5" ht="12.75" customHeight="1"/>
    <row r="63" spans="1:5" ht="12.75" customHeight="1">
      <c r="A63" s="580"/>
      <c r="B63" s="580"/>
      <c r="C63" s="580"/>
      <c r="D63" s="580"/>
      <c r="E63" s="44"/>
    </row>
    <row r="64" spans="1:5" ht="12.75" customHeight="1"/>
    <row r="65" spans="1:5" ht="12.75" customHeight="1">
      <c r="A65" s="40"/>
      <c r="B65" s="41"/>
      <c r="C65" s="41"/>
      <c r="D65" s="41"/>
      <c r="E65" s="42"/>
    </row>
    <row r="66" spans="1:5" ht="12.75" customHeight="1">
      <c r="A66" s="41"/>
      <c r="B66" s="41"/>
      <c r="C66" s="41"/>
      <c r="D66" s="41"/>
      <c r="E66" s="41"/>
    </row>
    <row r="67" spans="1:5" ht="12.75" customHeight="1"/>
    <row r="68" spans="1:5" ht="12.75" customHeight="1"/>
  </sheetData>
  <sheetProtection selectLockedCells="1" selectUnlockedCells="1"/>
  <mergeCells count="1">
    <mergeCell ref="A63:D63"/>
  </mergeCells>
  <phoneticPr fontId="67" type="noConversion"/>
  <pageMargins left="0.76177083333333329" right="0.6484375" top="0.59027777777777779" bottom="0.59027777777777779" header="0.51180555555555551" footer="0.51180555555555551"/>
  <pageSetup paperSize="9" scale="74" firstPageNumber="0" pageOrder="overThenDown" orientation="portrait" horizontalDpi="300" verticalDpi="300" r:id="rId1"/>
  <headerFooter alignWithMargins="0"/>
  <extLst>
    <ext xmlns:mx="http://schemas.microsoft.com/office/mac/excel/2008/main" uri="{64002731-A6B0-56B0-2670-7721B7C09600}">
      <mx:PLV Mode="1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7030A0"/>
  </sheetPr>
  <dimension ref="A1:I59"/>
  <sheetViews>
    <sheetView showGridLines="0" view="pageBreakPreview" zoomScale="80" zoomScaleSheetLayoutView="80" workbookViewId="0">
      <selection activeCell="A54" sqref="A54"/>
    </sheetView>
  </sheetViews>
  <sheetFormatPr baseColWidth="10" defaultColWidth="9.625" defaultRowHeight="12.75"/>
  <cols>
    <col min="1" max="1" width="35.625" style="1" customWidth="1"/>
    <col min="2" max="2" width="13.625" style="1" customWidth="1"/>
    <col min="3" max="4" width="12.875" style="1" customWidth="1"/>
    <col min="5" max="5" width="38.375" style="1" customWidth="1"/>
    <col min="6" max="6" width="21.75" style="1" customWidth="1"/>
    <col min="7" max="16384" width="9.625" style="1"/>
  </cols>
  <sheetData>
    <row r="1" spans="1:9" ht="24.75" customHeight="1">
      <c r="A1" s="45" t="s">
        <v>45</v>
      </c>
      <c r="E1" s="46" t="s">
        <v>46</v>
      </c>
    </row>
    <row r="2" spans="1:9" ht="18.95" customHeight="1">
      <c r="A2" s="24"/>
      <c r="E2" s="25"/>
    </row>
    <row r="3" spans="1:9" ht="20.25" customHeight="1">
      <c r="A3" s="20" t="s">
        <v>47</v>
      </c>
      <c r="D3" s="23"/>
      <c r="E3" s="21" t="s">
        <v>48</v>
      </c>
    </row>
    <row r="4" spans="1:9" ht="20.25" customHeight="1">
      <c r="A4" s="22" t="s">
        <v>49</v>
      </c>
      <c r="D4" s="23"/>
      <c r="E4" s="21" t="s">
        <v>50</v>
      </c>
      <c r="F4" s="515"/>
      <c r="G4" s="515"/>
      <c r="H4" s="514"/>
    </row>
    <row r="5" spans="1:9" ht="19.5" customHeight="1">
      <c r="A5" s="24"/>
      <c r="D5" s="23"/>
      <c r="E5" s="25"/>
      <c r="F5" s="507"/>
      <c r="G5" s="507"/>
      <c r="H5" s="514"/>
    </row>
    <row r="6" spans="1:9" ht="14.25">
      <c r="A6" s="24"/>
      <c r="B6" s="394">
        <v>2024</v>
      </c>
      <c r="C6" s="394">
        <v>2023</v>
      </c>
      <c r="D6" s="394">
        <v>2022</v>
      </c>
      <c r="E6" s="25"/>
      <c r="F6" s="515"/>
      <c r="G6" s="515"/>
      <c r="H6" s="514"/>
    </row>
    <row r="7" spans="1:9" ht="21.95" customHeight="1">
      <c r="A7" s="519" t="s">
        <v>1190</v>
      </c>
      <c r="E7" s="568" t="s">
        <v>1191</v>
      </c>
      <c r="F7" s="515"/>
      <c r="G7" s="515"/>
      <c r="H7" s="514"/>
    </row>
    <row r="8" spans="1:9" s="24" customFormat="1" ht="20.100000000000001" customHeight="1">
      <c r="A8" s="26" t="s">
        <v>51</v>
      </c>
      <c r="B8" s="370">
        <f>B10+B11+B18+B23</f>
        <v>12016.8</v>
      </c>
      <c r="C8" s="370">
        <f>C10+C11+C18+C23</f>
        <v>11473.699999999997</v>
      </c>
      <c r="D8" s="370">
        <f>D10+D11+D18+D23</f>
        <v>11055.099999999999</v>
      </c>
      <c r="E8" s="27" t="s">
        <v>52</v>
      </c>
      <c r="F8" s="515"/>
      <c r="G8" s="515"/>
      <c r="H8" s="514"/>
      <c r="I8" s="1"/>
    </row>
    <row r="9" spans="1:9" ht="20.100000000000001" customHeight="1">
      <c r="F9" s="515"/>
      <c r="G9" s="515"/>
      <c r="H9" s="514"/>
    </row>
    <row r="10" spans="1:9" ht="20.100000000000001" customHeight="1">
      <c r="A10" s="365" t="s">
        <v>53</v>
      </c>
      <c r="B10" s="371">
        <v>2120</v>
      </c>
      <c r="C10" s="371">
        <v>1770</v>
      </c>
      <c r="D10" s="371">
        <v>1770</v>
      </c>
      <c r="E10" s="27" t="s">
        <v>54</v>
      </c>
      <c r="F10" s="515"/>
      <c r="G10" s="515"/>
      <c r="H10" s="514"/>
    </row>
    <row r="11" spans="1:9" ht="20.100000000000001" customHeight="1">
      <c r="A11" s="365" t="s">
        <v>55</v>
      </c>
      <c r="B11" s="371">
        <f>SUM(B12:B17)</f>
        <v>6578.3</v>
      </c>
      <c r="C11" s="371">
        <f>SUM(C12:C17)</f>
        <v>6802.0999999999995</v>
      </c>
      <c r="D11" s="371">
        <f>SUM(D12:D17)</f>
        <v>6901.0999999999995</v>
      </c>
      <c r="E11" s="27" t="s">
        <v>56</v>
      </c>
      <c r="F11" s="516"/>
      <c r="G11" s="516"/>
      <c r="H11" s="517"/>
    </row>
    <row r="12" spans="1:9" ht="20.100000000000001" customHeight="1">
      <c r="A12" s="30" t="s">
        <v>57</v>
      </c>
      <c r="B12" s="375">
        <v>4116</v>
      </c>
      <c r="C12" s="372">
        <v>4116</v>
      </c>
      <c r="D12" s="372">
        <v>4116</v>
      </c>
      <c r="E12" s="90" t="s">
        <v>58</v>
      </c>
    </row>
    <row r="13" spans="1:9" ht="20.100000000000001" customHeight="1">
      <c r="A13" s="30" t="s">
        <v>59</v>
      </c>
      <c r="B13" s="375">
        <v>300</v>
      </c>
      <c r="C13" s="372">
        <v>525</v>
      </c>
      <c r="D13" s="372">
        <v>525</v>
      </c>
      <c r="E13" s="90" t="s">
        <v>60</v>
      </c>
    </row>
    <row r="14" spans="1:9" ht="20.100000000000001" customHeight="1">
      <c r="A14" s="30" t="s">
        <v>61</v>
      </c>
      <c r="B14" s="375">
        <v>1011</v>
      </c>
      <c r="C14" s="372">
        <v>1011</v>
      </c>
      <c r="D14" s="372">
        <v>1110</v>
      </c>
      <c r="E14" s="90" t="s">
        <v>62</v>
      </c>
    </row>
    <row r="15" spans="1:9" s="24" customFormat="1" ht="21.95" customHeight="1">
      <c r="A15" s="30" t="s">
        <v>63</v>
      </c>
      <c r="B15" s="375">
        <v>285.7</v>
      </c>
      <c r="C15" s="372">
        <v>285.7</v>
      </c>
      <c r="D15" s="372">
        <v>285.7</v>
      </c>
      <c r="E15" s="90" t="s">
        <v>64</v>
      </c>
    </row>
    <row r="16" spans="1:9" ht="20.100000000000001" customHeight="1">
      <c r="A16" s="30" t="s">
        <v>65</v>
      </c>
      <c r="B16" s="375">
        <v>834</v>
      </c>
      <c r="C16" s="372">
        <v>834</v>
      </c>
      <c r="D16" s="372">
        <v>834</v>
      </c>
      <c r="E16" s="90" t="s">
        <v>66</v>
      </c>
    </row>
    <row r="17" spans="1:9" ht="20.100000000000001" customHeight="1">
      <c r="A17" s="30" t="s">
        <v>67</v>
      </c>
      <c r="B17" s="375">
        <v>31.6</v>
      </c>
      <c r="C17" s="372">
        <v>30.4</v>
      </c>
      <c r="D17" s="372">
        <v>30.4</v>
      </c>
      <c r="E17" s="90" t="s">
        <v>68</v>
      </c>
    </row>
    <row r="18" spans="1:9" ht="20.100000000000001" customHeight="1">
      <c r="A18" s="99" t="s">
        <v>69</v>
      </c>
      <c r="B18" s="371">
        <f>SUM(B19:B22)</f>
        <v>2390.3999999999996</v>
      </c>
      <c r="C18" s="371">
        <f>SUM(C19:C22)</f>
        <v>2070.8000000000002</v>
      </c>
      <c r="D18" s="371">
        <f>SUM(D19:D22)</f>
        <v>1553.2</v>
      </c>
      <c r="E18" s="27" t="s">
        <v>70</v>
      </c>
    </row>
    <row r="19" spans="1:9" ht="20.100000000000001" customHeight="1">
      <c r="A19" s="30" t="s">
        <v>71</v>
      </c>
      <c r="B19" s="375">
        <v>204.5</v>
      </c>
      <c r="C19" s="372">
        <v>204.5</v>
      </c>
      <c r="D19" s="372">
        <v>254.9</v>
      </c>
      <c r="E19" s="90" t="s">
        <v>72</v>
      </c>
    </row>
    <row r="20" spans="1:9" ht="20.100000000000001" customHeight="1">
      <c r="A20" s="30" t="s">
        <v>73</v>
      </c>
      <c r="B20" s="375">
        <v>37.299999999999997</v>
      </c>
      <c r="C20" s="372">
        <v>37.299999999999997</v>
      </c>
      <c r="D20" s="372">
        <v>37.299999999999997</v>
      </c>
      <c r="E20" s="90" t="s">
        <v>74</v>
      </c>
    </row>
    <row r="21" spans="1:9" s="24" customFormat="1" ht="20.100000000000001" customHeight="1">
      <c r="A21" s="366" t="s">
        <v>75</v>
      </c>
      <c r="B21" s="375">
        <v>1286.0999999999999</v>
      </c>
      <c r="C21" s="372">
        <v>966.5</v>
      </c>
      <c r="D21" s="375">
        <v>598.5</v>
      </c>
      <c r="E21" s="90" t="s">
        <v>76</v>
      </c>
      <c r="F21" s="1"/>
      <c r="G21" s="1"/>
      <c r="H21" s="1"/>
      <c r="I21" s="1"/>
    </row>
    <row r="22" spans="1:9" ht="21.95" customHeight="1">
      <c r="A22" s="30" t="s">
        <v>77</v>
      </c>
      <c r="B22" s="375">
        <v>862.5</v>
      </c>
      <c r="C22" s="372">
        <v>862.5</v>
      </c>
      <c r="D22" s="372">
        <v>662.5</v>
      </c>
      <c r="E22" s="90" t="s">
        <v>78</v>
      </c>
    </row>
    <row r="23" spans="1:9" ht="21.95" customHeight="1">
      <c r="A23" s="365" t="s">
        <v>79</v>
      </c>
      <c r="B23" s="371">
        <f>SUM(B24:B26)</f>
        <v>928.09999999999991</v>
      </c>
      <c r="C23" s="371">
        <f>SUM(C24:C25)</f>
        <v>830.8</v>
      </c>
      <c r="D23" s="371">
        <f>SUM(D24:D25)</f>
        <v>830.8</v>
      </c>
      <c r="E23" s="27" t="s">
        <v>80</v>
      </c>
    </row>
    <row r="24" spans="1:9" ht="20.100000000000001" customHeight="1">
      <c r="A24" s="30" t="s">
        <v>81</v>
      </c>
      <c r="B24" s="372">
        <v>140.80000000000001</v>
      </c>
      <c r="C24" s="372">
        <v>140.80000000000001</v>
      </c>
      <c r="D24" s="372">
        <v>140.80000000000001</v>
      </c>
      <c r="E24" s="90" t="s">
        <v>82</v>
      </c>
    </row>
    <row r="25" spans="1:9" ht="20.100000000000001" customHeight="1">
      <c r="A25" s="30" t="s">
        <v>83</v>
      </c>
      <c r="B25" s="372">
        <v>690</v>
      </c>
      <c r="C25" s="372">
        <v>690</v>
      </c>
      <c r="D25" s="372">
        <v>690</v>
      </c>
      <c r="E25" s="90" t="s">
        <v>84</v>
      </c>
    </row>
    <row r="26" spans="1:9" ht="20.100000000000001" customHeight="1">
      <c r="A26" s="30" t="s">
        <v>1172</v>
      </c>
      <c r="B26" s="41">
        <v>97.3</v>
      </c>
      <c r="C26" s="41">
        <v>0</v>
      </c>
      <c r="D26" s="41">
        <v>0</v>
      </c>
      <c r="E26" s="90" t="s">
        <v>1171</v>
      </c>
    </row>
    <row r="27" spans="1:9" ht="20.100000000000001" customHeight="1">
      <c r="A27" s="367" t="s">
        <v>85</v>
      </c>
      <c r="E27" s="27" t="s">
        <v>86</v>
      </c>
    </row>
    <row r="28" spans="1:9" ht="12.75" customHeight="1">
      <c r="A28" s="367" t="s">
        <v>1032</v>
      </c>
      <c r="E28" s="27" t="s">
        <v>1033</v>
      </c>
    </row>
    <row r="29" spans="1:9" ht="12.75" customHeight="1">
      <c r="A29" s="367"/>
      <c r="E29" s="27"/>
    </row>
    <row r="30" spans="1:9" ht="12.75" customHeight="1">
      <c r="A30" s="368" t="s">
        <v>87</v>
      </c>
      <c r="B30" s="375">
        <v>382</v>
      </c>
      <c r="C30" s="372">
        <v>382</v>
      </c>
      <c r="D30" s="372">
        <v>382</v>
      </c>
      <c r="E30" s="31" t="s">
        <v>88</v>
      </c>
    </row>
    <row r="31" spans="1:9" ht="12.75" customHeight="1">
      <c r="A31" s="368" t="s">
        <v>89</v>
      </c>
      <c r="B31" s="375">
        <v>40</v>
      </c>
      <c r="C31" s="372">
        <v>40</v>
      </c>
      <c r="D31" s="372">
        <v>40</v>
      </c>
      <c r="E31" s="31" t="s">
        <v>90</v>
      </c>
    </row>
    <row r="32" spans="1:9" ht="12.75" customHeight="1">
      <c r="A32" s="368" t="s">
        <v>91</v>
      </c>
      <c r="B32" s="375">
        <v>12</v>
      </c>
      <c r="C32" s="372">
        <v>12</v>
      </c>
      <c r="D32" s="372">
        <v>12</v>
      </c>
      <c r="E32" s="31" t="s">
        <v>92</v>
      </c>
    </row>
    <row r="33" spans="1:5" ht="12.75" customHeight="1">
      <c r="A33" s="368" t="s">
        <v>93</v>
      </c>
      <c r="B33" s="375">
        <v>32</v>
      </c>
      <c r="C33" s="372">
        <v>32</v>
      </c>
      <c r="D33" s="372">
        <v>32</v>
      </c>
      <c r="E33" s="31" t="s">
        <v>94</v>
      </c>
    </row>
    <row r="34" spans="1:5" ht="12.75" customHeight="1">
      <c r="A34" s="369" t="s">
        <v>95</v>
      </c>
      <c r="B34" s="375">
        <v>5.25</v>
      </c>
      <c r="C34" s="372">
        <v>5.25</v>
      </c>
      <c r="D34" s="372">
        <v>5.25</v>
      </c>
      <c r="E34" s="30" t="s">
        <v>96</v>
      </c>
    </row>
    <row r="35" spans="1:5" ht="12.75" customHeight="1">
      <c r="A35" s="30"/>
      <c r="D35" s="373"/>
      <c r="E35" s="30"/>
    </row>
    <row r="36" spans="1:5" ht="12.75" customHeight="1">
      <c r="A36" s="30"/>
      <c r="E36" s="30"/>
    </row>
    <row r="37" spans="1:5" ht="12.75" customHeight="1">
      <c r="A37" s="367" t="s">
        <v>1034</v>
      </c>
      <c r="B37" s="370">
        <f>SUM(B39:B42)</f>
        <v>43712.740999999995</v>
      </c>
      <c r="C37" s="370">
        <f>SUM(C39:C42)</f>
        <v>42409.317000000003</v>
      </c>
      <c r="D37" s="370">
        <f>SUM(D39:D42)</f>
        <v>41420</v>
      </c>
      <c r="E37" s="27" t="s">
        <v>1035</v>
      </c>
    </row>
    <row r="38" spans="1:5" ht="12.75" customHeight="1">
      <c r="A38" s="366"/>
      <c r="D38" s="50"/>
      <c r="E38" s="30"/>
    </row>
    <row r="39" spans="1:5" ht="12" customHeight="1">
      <c r="A39" s="368" t="s">
        <v>97</v>
      </c>
      <c r="B39" s="375">
        <v>32047.01</v>
      </c>
      <c r="C39" s="372">
        <v>33237.175000000003</v>
      </c>
      <c r="D39" s="373">
        <v>33937</v>
      </c>
      <c r="E39" s="31" t="s">
        <v>1036</v>
      </c>
    </row>
    <row r="40" spans="1:5" ht="14.85" customHeight="1">
      <c r="A40" s="368" t="s">
        <v>98</v>
      </c>
      <c r="B40" s="375">
        <v>686.05100000000004</v>
      </c>
      <c r="C40" s="372">
        <v>515.79300000000001</v>
      </c>
      <c r="D40" s="373">
        <v>679</v>
      </c>
      <c r="E40" s="31" t="s">
        <v>54</v>
      </c>
    </row>
    <row r="41" spans="1:5" ht="14.85" customHeight="1">
      <c r="A41" s="368" t="s">
        <v>99</v>
      </c>
      <c r="B41" s="375">
        <v>9362.8729999999996</v>
      </c>
      <c r="C41" s="372">
        <v>6545.6760000000004</v>
      </c>
      <c r="D41" s="373">
        <v>5356</v>
      </c>
      <c r="E41" s="31" t="s">
        <v>1037</v>
      </c>
    </row>
    <row r="42" spans="1:5" ht="14.85" customHeight="1">
      <c r="A42" s="368" t="s">
        <v>100</v>
      </c>
      <c r="B42" s="375">
        <v>1616.807</v>
      </c>
      <c r="C42" s="372">
        <v>2110.6729999999998</v>
      </c>
      <c r="D42" s="373">
        <v>1448</v>
      </c>
      <c r="E42" s="31" t="s">
        <v>80</v>
      </c>
    </row>
    <row r="43" spans="1:5" ht="14.85" customHeight="1">
      <c r="A43" s="30"/>
      <c r="B43" s="30"/>
      <c r="C43" s="30"/>
      <c r="D43" s="30"/>
      <c r="E43" s="30"/>
    </row>
    <row r="44" spans="1:5" ht="14.85" customHeight="1"/>
    <row r="45" spans="1:5" ht="14.85" customHeight="1"/>
    <row r="46" spans="1:5" ht="109.5" customHeight="1"/>
    <row r="47" spans="1:5" ht="14.85" customHeight="1"/>
    <row r="48" spans="1:5" ht="14.85" customHeight="1"/>
    <row r="49" spans="1:5" ht="12.75" customHeight="1"/>
    <row r="50" spans="1:5" ht="86.25" customHeight="1"/>
    <row r="51" spans="1:5" ht="38.25" customHeight="1">
      <c r="A51" s="51"/>
      <c r="E51" s="25"/>
    </row>
    <row r="52" spans="1:5" ht="12.75" customHeight="1">
      <c r="A52" s="52" t="s">
        <v>974</v>
      </c>
      <c r="B52" s="53"/>
      <c r="C52" s="53"/>
      <c r="D52" s="53"/>
      <c r="E52" s="54" t="s">
        <v>933</v>
      </c>
    </row>
    <row r="53" spans="1:5" ht="12.75" customHeight="1">
      <c r="A53" s="51" t="s">
        <v>1135</v>
      </c>
      <c r="E53" s="25" t="s">
        <v>1192</v>
      </c>
    </row>
    <row r="54" spans="1:5" ht="12.75" customHeight="1">
      <c r="A54" s="56" t="s">
        <v>101</v>
      </c>
      <c r="E54" s="25" t="s">
        <v>102</v>
      </c>
    </row>
    <row r="55" spans="1:5" ht="12.75" customHeight="1">
      <c r="A55" s="581"/>
      <c r="B55" s="581"/>
      <c r="C55" s="581"/>
      <c r="D55" s="581"/>
      <c r="E55" s="581"/>
    </row>
    <row r="56" spans="1:5" ht="12.75" customHeight="1"/>
    <row r="57" spans="1:5" ht="12.75" customHeight="1"/>
    <row r="58" spans="1:5" ht="12.75" customHeight="1"/>
    <row r="59" spans="1:5" ht="12.75" customHeight="1"/>
  </sheetData>
  <sheetProtection selectLockedCells="1" selectUnlockedCells="1"/>
  <mergeCells count="1">
    <mergeCell ref="A55:E55"/>
  </mergeCells>
  <pageMargins left="0.79135416666666669" right="0.65822916666666664" top="0.59027777777777779" bottom="0.59027777777777779" header="0.51180555555555551" footer="0.51180555555555551"/>
  <pageSetup paperSize="9" scale="71" firstPageNumber="0" pageOrder="overThenDown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7030A0"/>
  </sheetPr>
  <dimension ref="A1:J64"/>
  <sheetViews>
    <sheetView showGridLines="0" view="pageLayout" topLeftCell="A34" zoomScale="80" zoomScaleSheetLayoutView="100" zoomScalePageLayoutView="80" workbookViewId="0">
      <selection activeCell="A68" sqref="A68"/>
    </sheetView>
  </sheetViews>
  <sheetFormatPr baseColWidth="10" defaultColWidth="9.625" defaultRowHeight="15.75"/>
  <cols>
    <col min="1" max="1" width="34.625" style="57" customWidth="1"/>
    <col min="2" max="4" width="12" style="49" customWidth="1"/>
    <col min="5" max="5" width="43.125" style="1" customWidth="1"/>
    <col min="6" max="6" width="71" style="57" customWidth="1"/>
    <col min="7" max="16384" width="9.625" style="57"/>
  </cols>
  <sheetData>
    <row r="1" spans="1:5" ht="24.75" customHeight="1">
      <c r="A1" s="45" t="s">
        <v>45</v>
      </c>
      <c r="E1" s="58" t="s">
        <v>46</v>
      </c>
    </row>
    <row r="2" spans="1:5" ht="20.25" customHeight="1">
      <c r="A2" s="20" t="s">
        <v>103</v>
      </c>
      <c r="B2" s="59"/>
      <c r="C2" s="59"/>
      <c r="E2" s="21" t="s">
        <v>104</v>
      </c>
    </row>
    <row r="3" spans="1:5" ht="20.25" customHeight="1">
      <c r="A3" s="20" t="s">
        <v>105</v>
      </c>
      <c r="B3" s="59"/>
      <c r="C3" s="59"/>
      <c r="E3" s="21" t="s">
        <v>106</v>
      </c>
    </row>
    <row r="4" spans="1:5" ht="20.25" customHeight="1">
      <c r="A4" s="20" t="s">
        <v>107</v>
      </c>
      <c r="B4" s="59"/>
      <c r="C4" s="59"/>
      <c r="E4" s="21" t="s">
        <v>108</v>
      </c>
    </row>
    <row r="5" spans="1:5" ht="16.5" customHeight="1">
      <c r="A5" s="519" t="s">
        <v>1150</v>
      </c>
      <c r="B5" s="397">
        <v>2024</v>
      </c>
      <c r="C5" s="397">
        <v>2023</v>
      </c>
      <c r="D5" s="397">
        <v>2022</v>
      </c>
      <c r="E5" s="59" t="s">
        <v>109</v>
      </c>
    </row>
    <row r="6" spans="1:5" ht="3.95" customHeight="1">
      <c r="A6" s="30"/>
      <c r="E6" s="49"/>
    </row>
    <row r="7" spans="1:5" ht="21.75" customHeight="1">
      <c r="A7" s="26" t="s">
        <v>110</v>
      </c>
      <c r="B7" s="418">
        <f>SUM(B8:B31)</f>
        <v>685.89400000000001</v>
      </c>
      <c r="C7" s="418">
        <f>SUM(C8:C30)</f>
        <v>515.58699999999999</v>
      </c>
      <c r="D7" s="418">
        <f>SUM(D8:D30)</f>
        <v>679</v>
      </c>
      <c r="E7" s="61" t="s">
        <v>111</v>
      </c>
    </row>
    <row r="8" spans="1:5" ht="16.5" customHeight="1">
      <c r="A8" s="366" t="s">
        <v>112</v>
      </c>
      <c r="B8" s="375">
        <v>31.85</v>
      </c>
      <c r="C8" s="372">
        <v>33.316000000000003</v>
      </c>
      <c r="D8" s="419">
        <v>11</v>
      </c>
      <c r="E8" s="63" t="s">
        <v>113</v>
      </c>
    </row>
    <row r="9" spans="1:5" ht="16.5" customHeight="1">
      <c r="A9" s="366" t="s">
        <v>114</v>
      </c>
      <c r="B9" s="375">
        <v>229.68</v>
      </c>
      <c r="C9" s="372">
        <v>162.76300000000001</v>
      </c>
      <c r="D9" s="419">
        <v>329</v>
      </c>
      <c r="E9" s="63" t="s">
        <v>115</v>
      </c>
    </row>
    <row r="10" spans="1:5" ht="16.5" customHeight="1">
      <c r="A10" s="366" t="s">
        <v>116</v>
      </c>
      <c r="B10" s="520">
        <v>0</v>
      </c>
      <c r="C10" s="520">
        <v>0</v>
      </c>
      <c r="D10" s="520">
        <v>0</v>
      </c>
      <c r="E10" s="63" t="s">
        <v>117</v>
      </c>
    </row>
    <row r="11" spans="1:5" ht="16.5" customHeight="1">
      <c r="A11" s="366" t="s">
        <v>118</v>
      </c>
      <c r="B11" s="375">
        <v>89.195999999999998</v>
      </c>
      <c r="C11" s="372">
        <v>76.567999999999998</v>
      </c>
      <c r="D11" s="419">
        <v>89</v>
      </c>
      <c r="E11" s="63" t="s">
        <v>119</v>
      </c>
    </row>
    <row r="12" spans="1:5" ht="16.5" customHeight="1">
      <c r="A12" s="366" t="s">
        <v>120</v>
      </c>
      <c r="B12" s="375">
        <v>41.636000000000003</v>
      </c>
      <c r="C12" s="372">
        <v>47.863999999999997</v>
      </c>
      <c r="D12" s="419">
        <v>53</v>
      </c>
      <c r="E12" s="31" t="s">
        <v>121</v>
      </c>
    </row>
    <row r="13" spans="1:5" ht="16.5" customHeight="1">
      <c r="A13" s="366" t="s">
        <v>122</v>
      </c>
      <c r="B13" s="375">
        <v>14.45</v>
      </c>
      <c r="C13" s="372">
        <v>28.588999999999999</v>
      </c>
      <c r="D13" s="419">
        <v>19</v>
      </c>
      <c r="E13" s="31" t="s">
        <v>123</v>
      </c>
    </row>
    <row r="14" spans="1:5" ht="16.5" customHeight="1">
      <c r="A14" s="366" t="s">
        <v>124</v>
      </c>
      <c r="B14" s="520">
        <v>0.115</v>
      </c>
      <c r="C14" s="520">
        <v>0</v>
      </c>
      <c r="D14" s="520">
        <v>0</v>
      </c>
      <c r="E14" s="31" t="s">
        <v>125</v>
      </c>
    </row>
    <row r="15" spans="1:5" ht="16.5" customHeight="1">
      <c r="A15" s="366" t="s">
        <v>126</v>
      </c>
      <c r="B15" s="375">
        <v>0.56100000000000005</v>
      </c>
      <c r="C15" s="372">
        <v>0.81100000000000005</v>
      </c>
      <c r="D15" s="419">
        <v>1</v>
      </c>
      <c r="E15" s="31" t="s">
        <v>127</v>
      </c>
    </row>
    <row r="16" spans="1:5" ht="16.5" customHeight="1">
      <c r="A16" s="366" t="s">
        <v>128</v>
      </c>
      <c r="B16" s="520">
        <v>0</v>
      </c>
      <c r="C16" s="520">
        <v>0</v>
      </c>
      <c r="D16" s="520">
        <v>0</v>
      </c>
      <c r="E16" s="31" t="s">
        <v>129</v>
      </c>
    </row>
    <row r="17" spans="1:5" ht="16.5" customHeight="1">
      <c r="A17" s="366" t="s">
        <v>130</v>
      </c>
      <c r="B17" s="375">
        <v>24.498000000000001</v>
      </c>
      <c r="C17" s="372">
        <v>18.658000000000001</v>
      </c>
      <c r="D17" s="419">
        <v>19</v>
      </c>
      <c r="E17" s="31" t="s">
        <v>131</v>
      </c>
    </row>
    <row r="18" spans="1:5" ht="16.5" customHeight="1">
      <c r="A18" s="366" t="s">
        <v>132</v>
      </c>
      <c r="B18" s="375">
        <v>3.9350000000000001</v>
      </c>
      <c r="C18" s="372">
        <v>13.032999999999999</v>
      </c>
      <c r="D18" s="419">
        <v>32</v>
      </c>
      <c r="E18" s="31" t="s">
        <v>133</v>
      </c>
    </row>
    <row r="19" spans="1:5" ht="16.5" customHeight="1">
      <c r="A19" s="366" t="s">
        <v>134</v>
      </c>
      <c r="B19" s="375">
        <v>2.6520000000000001</v>
      </c>
      <c r="C19" s="372">
        <v>13.186999999999999</v>
      </c>
      <c r="D19" s="419">
        <v>15</v>
      </c>
      <c r="E19" s="31" t="s">
        <v>135</v>
      </c>
    </row>
    <row r="20" spans="1:5" ht="16.5" customHeight="1">
      <c r="A20" s="366" t="s">
        <v>136</v>
      </c>
      <c r="B20" s="375">
        <v>0.98699999999999999</v>
      </c>
      <c r="C20" s="372">
        <v>1.8819999999999999</v>
      </c>
      <c r="D20" s="419">
        <v>1</v>
      </c>
      <c r="E20" s="31" t="s">
        <v>137</v>
      </c>
    </row>
    <row r="21" spans="1:5" ht="16.5" customHeight="1">
      <c r="A21" s="366" t="s">
        <v>138</v>
      </c>
      <c r="B21" s="375">
        <v>2.7250000000000001</v>
      </c>
      <c r="C21" s="372">
        <v>8.609</v>
      </c>
      <c r="D21" s="419">
        <v>5</v>
      </c>
      <c r="E21" s="31" t="s">
        <v>139</v>
      </c>
    </row>
    <row r="22" spans="1:5" ht="16.5" customHeight="1">
      <c r="A22" s="366" t="s">
        <v>140</v>
      </c>
      <c r="B22" s="375">
        <v>9.8160000000000007</v>
      </c>
      <c r="C22" s="372">
        <v>8.5139999999999993</v>
      </c>
      <c r="D22" s="419">
        <v>4</v>
      </c>
      <c r="E22" s="31" t="s">
        <v>141</v>
      </c>
    </row>
    <row r="23" spans="1:5" ht="16.5" customHeight="1">
      <c r="A23" s="366" t="s">
        <v>142</v>
      </c>
      <c r="B23" s="375">
        <v>8.0969999999999995</v>
      </c>
      <c r="C23" s="372">
        <v>7.9859999999999998</v>
      </c>
      <c r="D23" s="419">
        <v>5</v>
      </c>
      <c r="E23" s="31" t="s">
        <v>143</v>
      </c>
    </row>
    <row r="24" spans="1:5" ht="16.5" customHeight="1">
      <c r="A24" s="366" t="s">
        <v>144</v>
      </c>
      <c r="B24" s="375">
        <v>15.291</v>
      </c>
      <c r="C24" s="372">
        <v>15.31</v>
      </c>
      <c r="D24" s="419">
        <v>15</v>
      </c>
      <c r="E24" s="31" t="s">
        <v>145</v>
      </c>
    </row>
    <row r="25" spans="1:5" ht="16.5" customHeight="1">
      <c r="A25" s="366" t="s">
        <v>146</v>
      </c>
      <c r="B25" s="375">
        <v>11.295</v>
      </c>
      <c r="C25" s="372">
        <v>7.766</v>
      </c>
      <c r="D25" s="419">
        <v>8</v>
      </c>
      <c r="E25" s="31" t="s">
        <v>147</v>
      </c>
    </row>
    <row r="26" spans="1:5" ht="16.5" customHeight="1">
      <c r="A26" s="366" t="s">
        <v>148</v>
      </c>
      <c r="B26" s="520">
        <v>0</v>
      </c>
      <c r="C26" s="520">
        <v>0</v>
      </c>
      <c r="D26" s="520">
        <v>0</v>
      </c>
      <c r="E26" s="31" t="s">
        <v>149</v>
      </c>
    </row>
    <row r="27" spans="1:5" ht="16.5" customHeight="1">
      <c r="A27" s="420" t="s">
        <v>150</v>
      </c>
      <c r="B27" s="375">
        <v>6.625</v>
      </c>
      <c r="C27" s="372">
        <v>8.3879999999999999</v>
      </c>
      <c r="D27" s="420">
        <v>6</v>
      </c>
      <c r="E27" s="31" t="s">
        <v>151</v>
      </c>
    </row>
    <row r="28" spans="1:5" ht="16.5" customHeight="1">
      <c r="A28" s="424" t="s">
        <v>152</v>
      </c>
      <c r="B28" s="375">
        <v>32.270000000000003</v>
      </c>
      <c r="C28" s="372">
        <v>38.122999999999998</v>
      </c>
      <c r="D28" s="420">
        <v>42</v>
      </c>
      <c r="E28" s="31" t="s">
        <v>153</v>
      </c>
    </row>
    <row r="29" spans="1:5" ht="16.5" customHeight="1">
      <c r="A29" s="420" t="s">
        <v>154</v>
      </c>
      <c r="B29" s="375">
        <v>25.018999999999998</v>
      </c>
      <c r="C29" s="372">
        <v>24.22</v>
      </c>
      <c r="D29" s="420">
        <v>25</v>
      </c>
      <c r="E29" s="31" t="s">
        <v>155</v>
      </c>
    </row>
    <row r="30" spans="1:5" s="64" customFormat="1" ht="17.25" customHeight="1">
      <c r="A30" s="420" t="s">
        <v>156</v>
      </c>
      <c r="B30" s="520">
        <v>0.19600000000000001</v>
      </c>
      <c r="C30" s="520">
        <v>0</v>
      </c>
      <c r="D30" s="520">
        <v>0</v>
      </c>
      <c r="E30" s="31" t="s">
        <v>157</v>
      </c>
    </row>
    <row r="31" spans="1:5" ht="17.25" customHeight="1">
      <c r="A31" s="1" t="s">
        <v>1173</v>
      </c>
      <c r="B31" s="420">
        <v>135</v>
      </c>
      <c r="C31" s="520">
        <v>0</v>
      </c>
      <c r="D31" s="520">
        <v>0</v>
      </c>
      <c r="E31" s="31" t="s">
        <v>1174</v>
      </c>
    </row>
    <row r="32" spans="1:5" ht="16.5" customHeight="1">
      <c r="A32" s="421" t="s">
        <v>158</v>
      </c>
      <c r="B32" s="421">
        <f>SUM(B33:B43)</f>
        <v>7840.2089999999998</v>
      </c>
      <c r="C32" s="421">
        <f>SUM(C33:C43)</f>
        <v>7969.0419999999995</v>
      </c>
      <c r="D32" s="421">
        <f>SUM(D33:D43)</f>
        <v>8684</v>
      </c>
      <c r="E32" s="27" t="s">
        <v>159</v>
      </c>
    </row>
    <row r="33" spans="1:5" ht="16.5" customHeight="1">
      <c r="A33" s="459" t="s">
        <v>160</v>
      </c>
      <c r="B33" s="520">
        <v>0</v>
      </c>
      <c r="C33" s="520">
        <v>0</v>
      </c>
      <c r="D33" s="520">
        <v>0</v>
      </c>
      <c r="E33" s="460" t="s">
        <v>162</v>
      </c>
    </row>
    <row r="34" spans="1:5" ht="16.5" customHeight="1">
      <c r="A34" s="366" t="s">
        <v>163</v>
      </c>
      <c r="B34" s="375">
        <v>2403.5749999999998</v>
      </c>
      <c r="C34" s="372">
        <v>1967.883</v>
      </c>
      <c r="D34" s="419">
        <v>2485</v>
      </c>
      <c r="E34" s="31" t="s">
        <v>164</v>
      </c>
    </row>
    <row r="35" spans="1:5" ht="16.5" customHeight="1">
      <c r="A35" s="366" t="s">
        <v>165</v>
      </c>
      <c r="B35" s="375">
        <v>59.064</v>
      </c>
      <c r="C35" s="372">
        <v>168.553</v>
      </c>
      <c r="D35" s="419">
        <v>1144</v>
      </c>
      <c r="E35" s="31" t="s">
        <v>166</v>
      </c>
    </row>
    <row r="36" spans="1:5" ht="16.5" customHeight="1">
      <c r="A36" s="366" t="s">
        <v>167</v>
      </c>
      <c r="B36" s="375">
        <v>41.173000000000002</v>
      </c>
      <c r="C36" s="372">
        <v>39.600999999999999</v>
      </c>
      <c r="D36" s="419">
        <v>248</v>
      </c>
      <c r="E36" s="31" t="s">
        <v>168</v>
      </c>
    </row>
    <row r="37" spans="1:5" ht="16.5" customHeight="1">
      <c r="A37" s="366" t="s">
        <v>169</v>
      </c>
      <c r="B37" s="375">
        <v>2737.4639999999999</v>
      </c>
      <c r="C37" s="372">
        <v>3073.1979999999999</v>
      </c>
      <c r="D37" s="419">
        <v>3671</v>
      </c>
      <c r="E37" s="31" t="s">
        <v>170</v>
      </c>
    </row>
    <row r="38" spans="1:5" ht="16.5" customHeight="1">
      <c r="A38" s="366" t="s">
        <v>171</v>
      </c>
      <c r="B38" s="375">
        <v>81.945999999999998</v>
      </c>
      <c r="C38" s="372">
        <v>73.391999999999996</v>
      </c>
      <c r="D38" s="419">
        <v>430</v>
      </c>
      <c r="E38" s="31" t="s">
        <v>172</v>
      </c>
    </row>
    <row r="39" spans="1:5" ht="16.5" customHeight="1">
      <c r="A39" s="366" t="s">
        <v>175</v>
      </c>
      <c r="B39" s="375">
        <v>3.722</v>
      </c>
      <c r="C39" s="372">
        <v>5.7489999999999997</v>
      </c>
      <c r="D39" s="419">
        <v>14</v>
      </c>
      <c r="E39" s="31" t="s">
        <v>176</v>
      </c>
    </row>
    <row r="40" spans="1:5" ht="16.5" customHeight="1">
      <c r="A40" s="366" t="s">
        <v>177</v>
      </c>
      <c r="B40" s="375">
        <v>8.6029999999999998</v>
      </c>
      <c r="C40" s="372">
        <v>20.102</v>
      </c>
      <c r="D40" s="419">
        <v>28</v>
      </c>
      <c r="E40" s="31" t="s">
        <v>178</v>
      </c>
    </row>
    <row r="41" spans="1:5" s="64" customFormat="1" ht="16.5" customHeight="1">
      <c r="A41" s="366" t="s">
        <v>179</v>
      </c>
      <c r="B41" s="375">
        <v>5.2999999999999999E-2</v>
      </c>
      <c r="C41" s="375">
        <v>0</v>
      </c>
      <c r="D41" s="375">
        <v>0</v>
      </c>
      <c r="E41" s="31" t="s">
        <v>1014</v>
      </c>
    </row>
    <row r="42" spans="1:5" s="64" customFormat="1" ht="16.5" customHeight="1">
      <c r="A42" s="30" t="s">
        <v>180</v>
      </c>
      <c r="B42" s="375">
        <v>2468.096</v>
      </c>
      <c r="C42" s="372">
        <v>2583.681</v>
      </c>
      <c r="D42" s="423">
        <v>577</v>
      </c>
      <c r="E42" s="30" t="s">
        <v>181</v>
      </c>
    </row>
    <row r="43" spans="1:5" s="64" customFormat="1" ht="16.5" customHeight="1">
      <c r="A43" s="425" t="s">
        <v>1006</v>
      </c>
      <c r="B43" s="375">
        <v>36.512999999999998</v>
      </c>
      <c r="C43" s="372">
        <v>36.883000000000003</v>
      </c>
      <c r="D43" s="423">
        <v>87</v>
      </c>
      <c r="E43" s="30" t="s">
        <v>1136</v>
      </c>
    </row>
    <row r="44" spans="1:5" ht="16.5" customHeight="1">
      <c r="A44" s="366" t="s">
        <v>182</v>
      </c>
      <c r="B44" s="377">
        <v>3.6160000000000001</v>
      </c>
      <c r="C44" s="372">
        <v>3.2989999999999999</v>
      </c>
      <c r="D44" s="419">
        <v>3</v>
      </c>
      <c r="E44" s="31" t="s">
        <v>183</v>
      </c>
    </row>
    <row r="45" spans="1:5" ht="16.5" customHeight="1">
      <c r="A45" s="367" t="s">
        <v>184</v>
      </c>
      <c r="B45" s="377">
        <v>595.745</v>
      </c>
      <c r="C45" s="371">
        <v>491</v>
      </c>
      <c r="D45" s="371">
        <v>574</v>
      </c>
      <c r="E45" s="27" t="s">
        <v>185</v>
      </c>
    </row>
    <row r="46" spans="1:5" s="64" customFormat="1" ht="16.5" customHeight="1">
      <c r="A46" s="426" t="s">
        <v>186</v>
      </c>
      <c r="B46" s="377">
        <v>218.154</v>
      </c>
      <c r="C46" s="422">
        <v>225</v>
      </c>
      <c r="D46" s="422">
        <v>218</v>
      </c>
      <c r="E46" s="65" t="s">
        <v>187</v>
      </c>
    </row>
    <row r="47" spans="1:5" ht="16.5" customHeight="1">
      <c r="A47" s="367" t="s">
        <v>188</v>
      </c>
      <c r="B47" s="377">
        <f>B7+B32+B44+B45+B46</f>
        <v>9343.6180000000004</v>
      </c>
      <c r="C47" s="371">
        <v>9204</v>
      </c>
      <c r="D47" s="371">
        <v>10156</v>
      </c>
      <c r="E47" s="61" t="s">
        <v>189</v>
      </c>
    </row>
    <row r="48" spans="1:5" s="64" customFormat="1" ht="16.5" customHeight="1">
      <c r="A48" s="427" t="s">
        <v>1126</v>
      </c>
      <c r="B48" s="377">
        <v>34120.459000000003</v>
      </c>
      <c r="C48" s="371">
        <v>32859</v>
      </c>
      <c r="D48" s="371">
        <v>30851</v>
      </c>
      <c r="E48" s="27" t="s">
        <v>1134</v>
      </c>
    </row>
    <row r="49" spans="1:10" s="64" customFormat="1" ht="16.5" customHeight="1">
      <c r="A49" s="569" t="s">
        <v>1151</v>
      </c>
      <c r="B49" s="377">
        <v>2623.2719999999999</v>
      </c>
      <c r="C49" s="371">
        <v>2065</v>
      </c>
      <c r="D49" s="371">
        <v>1676</v>
      </c>
      <c r="E49" s="27" t="s">
        <v>190</v>
      </c>
    </row>
    <row r="50" spans="1:10" s="64" customFormat="1" ht="16.5" customHeight="1">
      <c r="A50" s="367" t="s">
        <v>191</v>
      </c>
      <c r="B50" s="495"/>
      <c r="C50" s="371"/>
      <c r="D50" s="371"/>
      <c r="E50" s="61" t="s">
        <v>192</v>
      </c>
    </row>
    <row r="51" spans="1:10" s="64" customFormat="1" ht="16.5" customHeight="1">
      <c r="A51" s="367" t="s">
        <v>193</v>
      </c>
      <c r="B51" s="377">
        <v>-539.08500000000004</v>
      </c>
      <c r="C51" s="371">
        <v>-267</v>
      </c>
      <c r="D51" s="371">
        <v>-500</v>
      </c>
      <c r="E51" s="61" t="s">
        <v>194</v>
      </c>
    </row>
    <row r="52" spans="1:10" s="1" customFormat="1" ht="12.95" customHeight="1">
      <c r="A52" s="367" t="s">
        <v>195</v>
      </c>
      <c r="B52" s="422">
        <f>SUM(B47:B51)</f>
        <v>45548.264000000003</v>
      </c>
      <c r="C52" s="422">
        <v>43861</v>
      </c>
      <c r="D52" s="422">
        <v>42183</v>
      </c>
      <c r="E52" s="61" t="s">
        <v>196</v>
      </c>
    </row>
    <row r="53" spans="1:10" ht="12.95" customHeight="1">
      <c r="A53" s="570" t="s">
        <v>1193</v>
      </c>
      <c r="B53" s="375">
        <v>164.68700000000001</v>
      </c>
      <c r="C53" s="419">
        <v>130</v>
      </c>
      <c r="D53" s="419">
        <v>134</v>
      </c>
      <c r="E53" s="1" t="s">
        <v>1194</v>
      </c>
    </row>
    <row r="54" spans="1:10" ht="16.5" customHeight="1">
      <c r="A54" s="30"/>
      <c r="B54" s="419"/>
      <c r="C54" s="419"/>
      <c r="D54" s="419"/>
      <c r="E54" s="30"/>
    </row>
    <row r="55" spans="1:10" ht="12.95" customHeight="1">
      <c r="A55" s="367" t="s">
        <v>1207</v>
      </c>
      <c r="B55" s="422">
        <f>B52+B53</f>
        <v>45712.951000000001</v>
      </c>
      <c r="C55" s="422">
        <v>43991</v>
      </c>
      <c r="D55" s="422">
        <v>42317</v>
      </c>
      <c r="E55" s="61" t="s">
        <v>197</v>
      </c>
      <c r="F55" s="571"/>
    </row>
    <row r="56" spans="1:10" ht="16.5" customHeight="1">
      <c r="A56" s="26"/>
      <c r="B56" s="32"/>
      <c r="C56" s="60"/>
      <c r="D56" s="60"/>
      <c r="E56" s="59"/>
    </row>
    <row r="57" spans="1:10" ht="13.5" customHeight="1">
      <c r="A57" s="55" t="s">
        <v>198</v>
      </c>
      <c r="B57" s="62"/>
      <c r="E57" s="458"/>
    </row>
    <row r="58" spans="1:10" ht="8.1" customHeight="1">
      <c r="A58" s="574" t="s">
        <v>1152</v>
      </c>
      <c r="B58" s="62"/>
    </row>
    <row r="59" spans="1:10" ht="12.75" customHeight="1">
      <c r="A59" s="574" t="s">
        <v>1153</v>
      </c>
      <c r="B59" s="62"/>
      <c r="F59" s="571"/>
      <c r="G59" s="383"/>
      <c r="H59" s="572"/>
      <c r="I59" s="384"/>
      <c r="J59" s="573"/>
    </row>
    <row r="60" spans="1:10" ht="55.5" customHeight="1">
      <c r="A60" s="384" t="s">
        <v>1210</v>
      </c>
      <c r="B60" s="383"/>
      <c r="C60" s="384"/>
      <c r="D60" s="384"/>
      <c r="E60" s="387" t="s">
        <v>1209</v>
      </c>
      <c r="F60" s="573"/>
    </row>
    <row r="61" spans="1:10" ht="38.25" customHeight="1">
      <c r="A61" s="385" t="s">
        <v>1081</v>
      </c>
      <c r="B61" s="386"/>
      <c r="C61" s="385"/>
      <c r="D61" s="385"/>
      <c r="E61" s="387" t="s">
        <v>1208</v>
      </c>
    </row>
    <row r="62" spans="1:10">
      <c r="A62" s="582" t="s">
        <v>1082</v>
      </c>
      <c r="B62" s="388"/>
      <c r="C62" s="389"/>
      <c r="D62" s="389"/>
      <c r="E62" s="583" t="s">
        <v>1083</v>
      </c>
    </row>
    <row r="63" spans="1:10" ht="25.5" customHeight="1">
      <c r="A63" s="582"/>
      <c r="B63" s="388"/>
      <c r="C63" s="56"/>
      <c r="D63" s="56"/>
      <c r="E63" s="583"/>
    </row>
    <row r="64" spans="1:10">
      <c r="A64" s="56" t="s">
        <v>101</v>
      </c>
      <c r="E64" s="25" t="s">
        <v>102</v>
      </c>
    </row>
  </sheetData>
  <sheetProtection selectLockedCells="1" selectUnlockedCells="1"/>
  <mergeCells count="2">
    <mergeCell ref="A62:A63"/>
    <mergeCell ref="E62:E63"/>
  </mergeCells>
  <phoneticPr fontId="67" type="noConversion"/>
  <pageMargins left="0.7729166666666667" right="0.67083333333333328" top="0.59027777777777779" bottom="0.59027777777777779" header="0.51180555555555551" footer="0.51180555555555551"/>
  <pageSetup paperSize="9" scale="70" firstPageNumber="0" pageOrder="overThenDown" orientation="portrait" horizontalDpi="300" verticalDpi="300" r:id="rId1"/>
  <headerFooter alignWithMargins="0"/>
  <extLst>
    <ext xmlns:mx="http://schemas.microsoft.com/office/mac/excel/2008/main" uri="{64002731-A6B0-56B0-2670-7721B7C09600}">
      <mx:PLV Mode="1" OnePage="0" WScale="10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7030A0"/>
  </sheetPr>
  <dimension ref="A1:E80"/>
  <sheetViews>
    <sheetView showGridLines="0" view="pageLayout" topLeftCell="A31" zoomScale="80" zoomScaleSheetLayoutView="100" zoomScalePageLayoutView="80" workbookViewId="0">
      <selection activeCell="G38" sqref="G38"/>
    </sheetView>
  </sheetViews>
  <sheetFormatPr baseColWidth="10" defaultColWidth="11" defaultRowHeight="12.75"/>
  <cols>
    <col min="1" max="1" width="35.125" style="68" customWidth="1"/>
    <col min="2" max="2" width="13.25" style="68" customWidth="1"/>
    <col min="3" max="3" width="15.625" style="68" customWidth="1"/>
    <col min="4" max="4" width="17.125" style="68" customWidth="1"/>
    <col min="5" max="5" width="38.375" style="68" customWidth="1"/>
    <col min="6" max="16384" width="11" style="68"/>
  </cols>
  <sheetData>
    <row r="1" spans="1:5" s="69" customFormat="1" ht="24.75" customHeight="1">
      <c r="A1" s="6" t="s">
        <v>45</v>
      </c>
      <c r="E1" s="7" t="s">
        <v>46</v>
      </c>
    </row>
    <row r="2" spans="1:5" ht="18.95" customHeight="1">
      <c r="A2" s="5"/>
      <c r="B2" s="5"/>
      <c r="C2" s="5"/>
      <c r="D2" s="5"/>
      <c r="E2" s="8"/>
    </row>
    <row r="3" spans="1:5" ht="20.25" customHeight="1">
      <c r="A3" s="9" t="s">
        <v>199</v>
      </c>
      <c r="B3" s="14"/>
      <c r="C3" s="14"/>
      <c r="D3" s="16"/>
      <c r="E3" s="10" t="s">
        <v>200</v>
      </c>
    </row>
    <row r="4" spans="1:5" ht="20.25" customHeight="1">
      <c r="A4" s="9" t="s">
        <v>201</v>
      </c>
      <c r="B4" s="14"/>
      <c r="C4" s="14"/>
      <c r="D4" s="16"/>
      <c r="E4" s="357" t="s">
        <v>1024</v>
      </c>
    </row>
    <row r="5" spans="1:5" ht="18.95" customHeight="1">
      <c r="A5" s="5"/>
      <c r="B5" s="5"/>
      <c r="C5" s="5"/>
      <c r="D5" s="5"/>
      <c r="E5" s="5"/>
    </row>
    <row r="6" spans="1:5" ht="16.5" customHeight="1">
      <c r="A6" s="14" t="s">
        <v>202</v>
      </c>
      <c r="B6" s="397" t="s">
        <v>1158</v>
      </c>
      <c r="C6" s="397" t="s">
        <v>1159</v>
      </c>
      <c r="D6" s="397" t="s">
        <v>1120</v>
      </c>
      <c r="E6" s="130" t="s">
        <v>203</v>
      </c>
    </row>
    <row r="7" spans="1:5" ht="8.1" customHeight="1">
      <c r="A7" s="5"/>
      <c r="E7" s="5"/>
    </row>
    <row r="8" spans="1:5" ht="19.5" customHeight="1">
      <c r="A8" s="16" t="s">
        <v>204</v>
      </c>
      <c r="B8" s="402">
        <v>17507.609103024999</v>
      </c>
      <c r="C8" s="402">
        <v>19871.426316707999</v>
      </c>
      <c r="D8" s="402">
        <v>19333.950335783</v>
      </c>
      <c r="E8" s="15" t="s">
        <v>1085</v>
      </c>
    </row>
    <row r="9" spans="1:5" s="74" customFormat="1" ht="19.5" customHeight="1">
      <c r="A9" s="16" t="s">
        <v>205</v>
      </c>
      <c r="B9" s="403">
        <f>B10+B23+B32+B37+B44</f>
        <v>9713.3605459999999</v>
      </c>
      <c r="C9" s="402">
        <f>C10+C23+C32+C37+C44</f>
        <v>11019.315630000001</v>
      </c>
      <c r="D9" s="402">
        <f>D10+D23+D32+D37+D44</f>
        <v>10640.108168000002</v>
      </c>
      <c r="E9" s="72" t="s">
        <v>206</v>
      </c>
    </row>
    <row r="10" spans="1:5" s="74" customFormat="1" ht="19.5" customHeight="1">
      <c r="A10" s="16" t="s">
        <v>207</v>
      </c>
      <c r="B10" s="403">
        <f>SUM(B11:B22)</f>
        <v>5786.721039</v>
      </c>
      <c r="C10" s="402">
        <f>SUM(C11:C22)</f>
        <v>6430.2893820000008</v>
      </c>
      <c r="D10" s="402">
        <f>SUM(D11:D22)</f>
        <v>6299.590051000001</v>
      </c>
      <c r="E10" s="75" t="s">
        <v>208</v>
      </c>
    </row>
    <row r="11" spans="1:5" ht="19.5" customHeight="1">
      <c r="A11" s="13" t="s">
        <v>209</v>
      </c>
      <c r="B11" s="409">
        <v>668.07395299999996</v>
      </c>
      <c r="C11" s="409">
        <v>862.51980400000002</v>
      </c>
      <c r="D11" s="409">
        <v>911.89624800000001</v>
      </c>
      <c r="E11" s="18" t="s">
        <v>210</v>
      </c>
    </row>
    <row r="12" spans="1:5" ht="19.5" customHeight="1">
      <c r="A12" s="13" t="s">
        <v>211</v>
      </c>
      <c r="B12" s="409">
        <v>606.48647300000005</v>
      </c>
      <c r="C12" s="409">
        <v>783.45574499999998</v>
      </c>
      <c r="D12" s="409">
        <v>789.62541199999987</v>
      </c>
      <c r="E12" s="18" t="s">
        <v>212</v>
      </c>
    </row>
    <row r="13" spans="1:5" ht="19.5" customHeight="1">
      <c r="A13" s="13" t="s">
        <v>213</v>
      </c>
      <c r="B13" s="409">
        <v>494.41361499999999</v>
      </c>
      <c r="C13" s="409">
        <v>491.30568900000003</v>
      </c>
      <c r="D13" s="409">
        <v>475.46349699999996</v>
      </c>
      <c r="E13" s="18" t="s">
        <v>214</v>
      </c>
    </row>
    <row r="14" spans="1:5" ht="19.5" customHeight="1">
      <c r="A14" s="13" t="s">
        <v>215</v>
      </c>
      <c r="B14" s="409">
        <v>419.482236</v>
      </c>
      <c r="C14" s="409">
        <v>536.2315309999999</v>
      </c>
      <c r="D14" s="409">
        <v>612.04554799999994</v>
      </c>
      <c r="E14" s="18" t="s">
        <v>216</v>
      </c>
    </row>
    <row r="15" spans="1:5" ht="19.5" customHeight="1">
      <c r="A15" s="13" t="s">
        <v>217</v>
      </c>
      <c r="B15" s="409">
        <v>562.53527800000006</v>
      </c>
      <c r="C15" s="409">
        <v>671.44881200000009</v>
      </c>
      <c r="D15" s="409">
        <v>659.46576600000003</v>
      </c>
      <c r="E15" s="18" t="s">
        <v>218</v>
      </c>
    </row>
    <row r="16" spans="1:5" ht="19.5" customHeight="1">
      <c r="A16" s="13" t="s">
        <v>219</v>
      </c>
      <c r="B16" s="409">
        <v>80.411920999999992</v>
      </c>
      <c r="C16" s="409">
        <v>105.234193</v>
      </c>
      <c r="D16" s="409">
        <v>104.72245799999999</v>
      </c>
      <c r="E16" s="18" t="s">
        <v>220</v>
      </c>
    </row>
    <row r="17" spans="1:5" ht="19.5" customHeight="1">
      <c r="A17" s="13" t="s">
        <v>221</v>
      </c>
      <c r="B17" s="409">
        <v>134.22507599999997</v>
      </c>
      <c r="C17" s="409">
        <v>208.59648300000003</v>
      </c>
      <c r="D17" s="409">
        <v>213.051548</v>
      </c>
      <c r="E17" s="18" t="s">
        <v>222</v>
      </c>
    </row>
    <row r="18" spans="1:5" ht="19.5" customHeight="1">
      <c r="A18" s="13" t="s">
        <v>223</v>
      </c>
      <c r="B18" s="409">
        <v>950.49096699999996</v>
      </c>
      <c r="C18" s="409">
        <v>861.22947700000009</v>
      </c>
      <c r="D18" s="409">
        <v>862.86510699999997</v>
      </c>
      <c r="E18" s="18" t="s">
        <v>224</v>
      </c>
    </row>
    <row r="19" spans="1:5" ht="19.5" customHeight="1">
      <c r="A19" s="13" t="s">
        <v>225</v>
      </c>
      <c r="B19" s="409">
        <v>1502.5285269999997</v>
      </c>
      <c r="C19" s="409">
        <v>1454.0286350000001</v>
      </c>
      <c r="D19" s="409">
        <v>1234.4755600000001</v>
      </c>
      <c r="E19" s="18" t="s">
        <v>226</v>
      </c>
    </row>
    <row r="20" spans="1:5" ht="19.5" customHeight="1">
      <c r="A20" s="13" t="s">
        <v>227</v>
      </c>
      <c r="B20" s="409">
        <v>306.02677199999999</v>
      </c>
      <c r="C20" s="409">
        <v>379.967037</v>
      </c>
      <c r="D20" s="409">
        <v>376.25323600000002</v>
      </c>
      <c r="E20" s="18" t="s">
        <v>1016</v>
      </c>
    </row>
    <row r="21" spans="1:5" ht="19.5" customHeight="1">
      <c r="A21" s="13" t="s">
        <v>228</v>
      </c>
      <c r="B21" s="409">
        <v>38.967777999999996</v>
      </c>
      <c r="C21" s="409">
        <v>51.586980000000004</v>
      </c>
      <c r="D21" s="409">
        <v>35.729286000000002</v>
      </c>
      <c r="E21" s="18" t="s">
        <v>229</v>
      </c>
    </row>
    <row r="22" spans="1:5" ht="19.5" customHeight="1">
      <c r="A22" s="13" t="s">
        <v>230</v>
      </c>
      <c r="B22" s="409">
        <v>23.078443</v>
      </c>
      <c r="C22" s="409">
        <v>24.684995999999998</v>
      </c>
      <c r="D22" s="409">
        <v>23.996385</v>
      </c>
      <c r="E22" s="18" t="s">
        <v>231</v>
      </c>
    </row>
    <row r="23" spans="1:5" s="74" customFormat="1" ht="19.5" customHeight="1">
      <c r="A23" s="72" t="s">
        <v>232</v>
      </c>
      <c r="B23" s="403">
        <f>SUM(B24:B31)</f>
        <v>1320.324746</v>
      </c>
      <c r="C23" s="402">
        <f>SUM(C24:C31)</f>
        <v>1624.8413640000003</v>
      </c>
      <c r="D23" s="402">
        <f>SUM(D24:D31)</f>
        <v>1611.9464310000001</v>
      </c>
      <c r="E23" s="75" t="s">
        <v>233</v>
      </c>
    </row>
    <row r="24" spans="1:5" s="74" customFormat="1" ht="19.5" customHeight="1">
      <c r="A24" s="13" t="s">
        <v>234</v>
      </c>
      <c r="B24" s="409">
        <v>91.143513999999996</v>
      </c>
      <c r="C24" s="409">
        <v>119.63606400000002</v>
      </c>
      <c r="D24" s="409">
        <v>106.687292</v>
      </c>
      <c r="E24" s="18" t="s">
        <v>235</v>
      </c>
    </row>
    <row r="25" spans="1:5" s="74" customFormat="1" ht="19.5" customHeight="1">
      <c r="A25" s="13" t="s">
        <v>236</v>
      </c>
      <c r="B25" s="409">
        <v>356.41677099999993</v>
      </c>
      <c r="C25" s="409">
        <v>415.58676300000002</v>
      </c>
      <c r="D25" s="409">
        <v>389.00210099999998</v>
      </c>
      <c r="E25" s="18" t="s">
        <v>237</v>
      </c>
    </row>
    <row r="26" spans="1:5" ht="19.5" customHeight="1">
      <c r="A26" s="13" t="s">
        <v>238</v>
      </c>
      <c r="B26" s="409">
        <v>131.39247500000002</v>
      </c>
      <c r="C26" s="409">
        <v>231.072237</v>
      </c>
      <c r="D26" s="409">
        <v>319.93210999999997</v>
      </c>
      <c r="E26" s="18" t="s">
        <v>239</v>
      </c>
    </row>
    <row r="27" spans="1:5" ht="19.5" customHeight="1">
      <c r="A27" s="13" t="s">
        <v>240</v>
      </c>
      <c r="B27" s="409">
        <v>77.294719000000015</v>
      </c>
      <c r="C27" s="409">
        <v>88.968437000000009</v>
      </c>
      <c r="D27" s="409">
        <v>81.282357000000005</v>
      </c>
      <c r="E27" s="18" t="s">
        <v>241</v>
      </c>
    </row>
    <row r="28" spans="1:5" ht="19.5" customHeight="1">
      <c r="A28" s="13" t="s">
        <v>242</v>
      </c>
      <c r="B28" s="409">
        <v>258.26366200000001</v>
      </c>
      <c r="C28" s="409">
        <v>322.1313990000001</v>
      </c>
      <c r="D28" s="409">
        <v>283.60915899999992</v>
      </c>
      <c r="E28" s="18" t="s">
        <v>243</v>
      </c>
    </row>
    <row r="29" spans="1:5" ht="19.5" customHeight="1">
      <c r="A29" s="13" t="s">
        <v>244</v>
      </c>
      <c r="B29" s="409">
        <v>215.46679700000004</v>
      </c>
      <c r="C29" s="409">
        <v>238.73488599999999</v>
      </c>
      <c r="D29" s="409">
        <v>227.65390199999996</v>
      </c>
      <c r="E29" s="18" t="s">
        <v>245</v>
      </c>
    </row>
    <row r="30" spans="1:5" ht="19.5" customHeight="1">
      <c r="A30" s="13" t="s">
        <v>246</v>
      </c>
      <c r="B30" s="409">
        <v>20.203298000000004</v>
      </c>
      <c r="C30" s="409">
        <v>22.509823000000001</v>
      </c>
      <c r="D30" s="409">
        <v>20.944976999999998</v>
      </c>
      <c r="E30" s="18" t="s">
        <v>247</v>
      </c>
    </row>
    <row r="31" spans="1:5" ht="19.5" customHeight="1">
      <c r="A31" s="448" t="s">
        <v>1154</v>
      </c>
      <c r="B31" s="409">
        <v>170.14351000000002</v>
      </c>
      <c r="C31" s="409">
        <v>186.20175499999996</v>
      </c>
      <c r="D31" s="409">
        <v>182.83453300000002</v>
      </c>
      <c r="E31" s="18" t="s">
        <v>248</v>
      </c>
    </row>
    <row r="32" spans="1:5" s="74" customFormat="1" ht="19.5" customHeight="1">
      <c r="A32" s="72" t="s">
        <v>249</v>
      </c>
      <c r="B32" s="403">
        <f>SUM(B33:B36)</f>
        <v>1796.2266940000002</v>
      </c>
      <c r="C32" s="402">
        <f>SUM(C33:C36)</f>
        <v>2077.0279110000001</v>
      </c>
      <c r="D32" s="402">
        <f>SUM(D33:D36)</f>
        <v>1992.1569250000005</v>
      </c>
      <c r="E32" s="75" t="s">
        <v>250</v>
      </c>
    </row>
    <row r="33" spans="1:5" s="74" customFormat="1" ht="19.5" customHeight="1">
      <c r="A33" s="201" t="s">
        <v>251</v>
      </c>
      <c r="B33" s="409">
        <v>107.36048699999999</v>
      </c>
      <c r="C33" s="409">
        <v>121.09835799999999</v>
      </c>
      <c r="D33" s="409">
        <v>115.087014</v>
      </c>
      <c r="E33" s="18" t="s">
        <v>252</v>
      </c>
    </row>
    <row r="34" spans="1:5" ht="19.5" customHeight="1">
      <c r="A34" s="13" t="s">
        <v>253</v>
      </c>
      <c r="B34" s="409">
        <v>1436.5871610000002</v>
      </c>
      <c r="C34" s="409">
        <v>1656.0087140000001</v>
      </c>
      <c r="D34" s="409">
        <v>1548.3719230000004</v>
      </c>
      <c r="E34" s="18" t="s">
        <v>254</v>
      </c>
    </row>
    <row r="35" spans="1:5" ht="19.5" customHeight="1">
      <c r="A35" s="13" t="s">
        <v>255</v>
      </c>
      <c r="B35" s="409">
        <v>242.82807399999999</v>
      </c>
      <c r="C35" s="409">
        <v>288.27519900000004</v>
      </c>
      <c r="D35" s="409">
        <v>316.72601800000007</v>
      </c>
      <c r="E35" s="18" t="s">
        <v>256</v>
      </c>
    </row>
    <row r="36" spans="1:5" ht="19.5" customHeight="1">
      <c r="A36" s="13" t="s">
        <v>257</v>
      </c>
      <c r="B36" s="409">
        <v>9.4509720000000002</v>
      </c>
      <c r="C36" s="409">
        <v>11.64564</v>
      </c>
      <c r="D36" s="409">
        <v>11.971970000000001</v>
      </c>
      <c r="E36" s="18" t="s">
        <v>258</v>
      </c>
    </row>
    <row r="37" spans="1:5" s="74" customFormat="1" ht="19.5" customHeight="1">
      <c r="A37" s="72" t="s">
        <v>259</v>
      </c>
      <c r="B37" s="403">
        <f t="shared" ref="B37:D37" si="0">SUM(B38:B43)</f>
        <v>475.43425300000001</v>
      </c>
      <c r="C37" s="402">
        <f t="shared" si="0"/>
        <v>533.49692300000004</v>
      </c>
      <c r="D37" s="402">
        <f t="shared" si="0"/>
        <v>455.594426</v>
      </c>
      <c r="E37" s="75" t="s">
        <v>260</v>
      </c>
    </row>
    <row r="38" spans="1:5" s="74" customFormat="1" ht="19.5" customHeight="1">
      <c r="A38" s="13" t="s">
        <v>261</v>
      </c>
      <c r="B38" s="409">
        <v>147.99394900000001</v>
      </c>
      <c r="C38" s="409">
        <v>173.11241200000001</v>
      </c>
      <c r="D38" s="409">
        <v>131.77100200000001</v>
      </c>
      <c r="E38" s="18" t="s">
        <v>241</v>
      </c>
    </row>
    <row r="39" spans="1:5" s="74" customFormat="1" ht="19.5" customHeight="1">
      <c r="A39" s="13" t="s">
        <v>262</v>
      </c>
      <c r="B39" s="409">
        <v>56.322393000000005</v>
      </c>
      <c r="C39" s="409">
        <v>71.140491999999995</v>
      </c>
      <c r="D39" s="409">
        <v>66.16687300000001</v>
      </c>
      <c r="E39" s="18" t="s">
        <v>1015</v>
      </c>
    </row>
    <row r="40" spans="1:5" s="77" customFormat="1" ht="19.5" customHeight="1">
      <c r="A40" s="201" t="s">
        <v>263</v>
      </c>
      <c r="B40" s="409">
        <v>92.520444999999995</v>
      </c>
      <c r="C40" s="409">
        <v>98.082606999999996</v>
      </c>
      <c r="D40" s="409">
        <v>76.763223000000011</v>
      </c>
      <c r="E40" s="18" t="s">
        <v>247</v>
      </c>
    </row>
    <row r="41" spans="1:5" s="77" customFormat="1" ht="19.5" customHeight="1">
      <c r="A41" s="13" t="s">
        <v>264</v>
      </c>
      <c r="B41" s="409">
        <v>2.8899349999999999</v>
      </c>
      <c r="C41" s="409">
        <v>3.0037999999999996</v>
      </c>
      <c r="D41" s="409">
        <v>2.8219959999999999</v>
      </c>
      <c r="E41" s="18" t="s">
        <v>265</v>
      </c>
    </row>
    <row r="42" spans="1:5" s="77" customFormat="1" ht="19.5" customHeight="1">
      <c r="A42" s="13" t="s">
        <v>266</v>
      </c>
      <c r="B42" s="409">
        <v>122.15024199999999</v>
      </c>
      <c r="C42" s="409">
        <v>126.53013100000001</v>
      </c>
      <c r="D42" s="409">
        <v>116.33045099999998</v>
      </c>
      <c r="E42" s="18" t="s">
        <v>1086</v>
      </c>
    </row>
    <row r="43" spans="1:5" s="77" customFormat="1" ht="19.5" customHeight="1">
      <c r="A43" s="13" t="s">
        <v>267</v>
      </c>
      <c r="B43" s="409">
        <v>53.557288999999997</v>
      </c>
      <c r="C43" s="409">
        <v>61.627480999999996</v>
      </c>
      <c r="D43" s="409">
        <v>61.740880999999995</v>
      </c>
      <c r="E43" s="18" t="s">
        <v>268</v>
      </c>
    </row>
    <row r="44" spans="1:5" s="78" customFormat="1" ht="19.5" customHeight="1">
      <c r="A44" s="72" t="s">
        <v>269</v>
      </c>
      <c r="B44" s="402">
        <v>334.65381400000001</v>
      </c>
      <c r="C44" s="402">
        <v>353.66005000000001</v>
      </c>
      <c r="D44" s="497">
        <v>280.820335</v>
      </c>
      <c r="E44" s="75" t="s">
        <v>1087</v>
      </c>
    </row>
    <row r="45" spans="1:5" s="74" customFormat="1" ht="19.5" customHeight="1">
      <c r="A45" s="72" t="s">
        <v>270</v>
      </c>
      <c r="B45" s="403">
        <f t="shared" ref="B45:D45" si="1">SUM(B46:B51)</f>
        <v>7791.6894480250012</v>
      </c>
      <c r="C45" s="402">
        <f t="shared" si="1"/>
        <v>8849.3582487080002</v>
      </c>
      <c r="D45" s="402">
        <f t="shared" si="1"/>
        <v>8691.3517807829994</v>
      </c>
      <c r="E45" s="156" t="s">
        <v>1084</v>
      </c>
    </row>
    <row r="46" spans="1:5" s="77" customFormat="1" ht="19.5" customHeight="1">
      <c r="A46" s="13" t="s">
        <v>271</v>
      </c>
      <c r="B46" s="409">
        <v>5468.6693199730007</v>
      </c>
      <c r="C46" s="409">
        <v>6188.8867195800003</v>
      </c>
      <c r="D46" s="409">
        <v>6064.2158080099998</v>
      </c>
      <c r="E46" s="18" t="s">
        <v>272</v>
      </c>
    </row>
    <row r="47" spans="1:5" s="77" customFormat="1" ht="19.5" customHeight="1">
      <c r="A47" s="13" t="s">
        <v>273</v>
      </c>
      <c r="B47" s="409">
        <v>1218.4097527500001</v>
      </c>
      <c r="C47" s="409">
        <v>1343.8778689200001</v>
      </c>
      <c r="D47" s="409">
        <v>1269.5381443700001</v>
      </c>
      <c r="E47" s="18" t="s">
        <v>274</v>
      </c>
    </row>
    <row r="48" spans="1:5" s="77" customFormat="1" ht="19.5" customHeight="1">
      <c r="A48" s="13" t="s">
        <v>275</v>
      </c>
      <c r="B48" s="409">
        <v>201.42168178200001</v>
      </c>
      <c r="C48" s="409">
        <v>237.24867811800002</v>
      </c>
      <c r="D48" s="409">
        <v>247.947962953</v>
      </c>
      <c r="E48" s="18" t="s">
        <v>276</v>
      </c>
    </row>
    <row r="49" spans="1:5" s="77" customFormat="1" ht="19.5" customHeight="1">
      <c r="A49" s="13" t="s">
        <v>277</v>
      </c>
      <c r="B49" s="409">
        <v>560.80330198999991</v>
      </c>
      <c r="C49" s="409">
        <v>692.50769964000006</v>
      </c>
      <c r="D49" s="409">
        <v>728.72168447000001</v>
      </c>
      <c r="E49" s="18" t="s">
        <v>278</v>
      </c>
    </row>
    <row r="50" spans="1:5" s="77" customFormat="1" ht="19.5" customHeight="1">
      <c r="A50" s="13" t="s">
        <v>279</v>
      </c>
      <c r="B50" s="409">
        <v>175.61003453000001</v>
      </c>
      <c r="C50" s="409">
        <v>198.38461545000001</v>
      </c>
      <c r="D50" s="409">
        <v>190.87486798</v>
      </c>
      <c r="E50" s="18" t="s">
        <v>280</v>
      </c>
    </row>
    <row r="51" spans="1:5" s="77" customFormat="1" ht="19.5" customHeight="1">
      <c r="A51" s="13" t="s">
        <v>281</v>
      </c>
      <c r="B51" s="409">
        <v>166.77535699999999</v>
      </c>
      <c r="C51" s="409">
        <v>188.45266699999999</v>
      </c>
      <c r="D51" s="409">
        <v>190.053313</v>
      </c>
      <c r="E51" s="18" t="s">
        <v>282</v>
      </c>
    </row>
    <row r="52" spans="1:5" s="77" customFormat="1" ht="19.5" customHeight="1">
      <c r="A52" s="72" t="s">
        <v>283</v>
      </c>
      <c r="B52" s="403">
        <v>17754.914796000001</v>
      </c>
      <c r="C52" s="403">
        <v>14596.598056999999</v>
      </c>
      <c r="D52" s="403">
        <v>14151.671403999999</v>
      </c>
      <c r="E52" s="80" t="s">
        <v>284</v>
      </c>
    </row>
    <row r="53" spans="1:5" s="77" customFormat="1" ht="19.5" customHeight="1">
      <c r="A53" s="72" t="s">
        <v>285</v>
      </c>
      <c r="B53" s="403"/>
      <c r="C53" s="403"/>
      <c r="D53" s="403"/>
      <c r="E53" s="80" t="s">
        <v>1017</v>
      </c>
    </row>
    <row r="54" spans="1:5" s="77" customFormat="1" ht="12.75" customHeight="1">
      <c r="A54" s="13"/>
      <c r="B54" s="403">
        <f>B8+B52</f>
        <v>35262.523899025</v>
      </c>
      <c r="C54" s="402">
        <f>C8+C52</f>
        <v>34468.024373708002</v>
      </c>
      <c r="D54" s="402">
        <f>D8+D52</f>
        <v>33485.621739782997</v>
      </c>
      <c r="E54" s="5"/>
    </row>
    <row r="55" spans="1:5" s="77" customFormat="1" ht="12.75" customHeight="1">
      <c r="A55" s="13"/>
      <c r="B55" s="17"/>
      <c r="C55" s="17"/>
      <c r="D55" s="5"/>
      <c r="E55" s="5"/>
    </row>
    <row r="56" spans="1:5" s="77" customFormat="1" ht="12.75" customHeight="1">
      <c r="A56" s="13"/>
      <c r="B56" s="17"/>
      <c r="C56" s="17"/>
      <c r="D56" s="5"/>
      <c r="E56" s="5"/>
    </row>
    <row r="57" spans="1:5" s="77" customFormat="1" ht="12.75" customHeight="1">
      <c r="A57" s="13"/>
      <c r="B57" s="17"/>
      <c r="C57" s="17"/>
      <c r="D57" s="5"/>
      <c r="E57" s="5"/>
    </row>
    <row r="58" spans="1:5" ht="12.75" customHeight="1">
      <c r="A58" s="55" t="s">
        <v>198</v>
      </c>
      <c r="B58" s="17"/>
      <c r="C58" s="17"/>
      <c r="D58" s="5"/>
      <c r="E58" s="39"/>
    </row>
    <row r="59" spans="1:5" ht="12.75" customHeight="1">
      <c r="A59" s="38" t="s">
        <v>101</v>
      </c>
      <c r="B59" s="70"/>
      <c r="C59" s="8"/>
      <c r="D59" s="8"/>
      <c r="E59" s="39" t="s">
        <v>102</v>
      </c>
    </row>
    <row r="60" spans="1:5" s="77" customFormat="1" ht="12.75" customHeight="1">
      <c r="A60" s="81"/>
      <c r="B60" s="82"/>
      <c r="C60" s="82"/>
      <c r="D60" s="82"/>
      <c r="E60" s="82"/>
    </row>
    <row r="61" spans="1:5" ht="12.75" customHeight="1">
      <c r="A61" s="5"/>
      <c r="B61" s="17"/>
      <c r="C61" s="17"/>
      <c r="D61" s="5"/>
      <c r="E61" s="5"/>
    </row>
    <row r="62" spans="1:5" ht="12.75" customHeight="1">
      <c r="A62" s="5"/>
      <c r="B62" s="17"/>
      <c r="C62" s="17"/>
      <c r="D62" s="5"/>
      <c r="E62" s="5"/>
    </row>
    <row r="63" spans="1:5" ht="12.75" customHeight="1">
      <c r="A63" s="5"/>
      <c r="B63" s="379"/>
      <c r="C63" s="380"/>
      <c r="D63" s="5"/>
      <c r="E63" s="5"/>
    </row>
    <row r="64" spans="1:5" ht="12.75" customHeight="1">
      <c r="A64" s="5"/>
      <c r="B64" s="379"/>
      <c r="C64" s="380"/>
      <c r="D64" s="5"/>
      <c r="E64" s="5"/>
    </row>
    <row r="65" spans="1:5" ht="12.75" customHeight="1">
      <c r="A65" s="5"/>
      <c r="B65" s="379"/>
      <c r="C65" s="155"/>
      <c r="D65" s="5"/>
      <c r="E65" s="5"/>
    </row>
    <row r="66" spans="1:5" ht="12.75" customHeight="1">
      <c r="A66" s="5"/>
      <c r="B66" s="379"/>
      <c r="C66" s="155"/>
      <c r="D66" s="5"/>
      <c r="E66" s="5"/>
    </row>
    <row r="67" spans="1:5" ht="13.5">
      <c r="A67" s="5"/>
      <c r="B67" s="379"/>
      <c r="C67" s="155"/>
      <c r="D67" s="5"/>
      <c r="E67" s="5"/>
    </row>
    <row r="68" spans="1:5" ht="13.5">
      <c r="A68" s="5"/>
      <c r="B68" s="379"/>
      <c r="C68" s="155"/>
      <c r="D68" s="5"/>
      <c r="E68" s="5"/>
    </row>
    <row r="69" spans="1:5">
      <c r="A69" s="5"/>
      <c r="B69" s="155"/>
      <c r="C69" s="155"/>
      <c r="D69" s="5"/>
      <c r="E69" s="5"/>
    </row>
    <row r="70" spans="1:5">
      <c r="A70" s="5"/>
      <c r="B70" s="5"/>
      <c r="C70" s="5"/>
      <c r="D70" s="5"/>
      <c r="E70" s="5"/>
    </row>
    <row r="71" spans="1:5">
      <c r="A71" s="5"/>
      <c r="B71" s="5"/>
      <c r="C71" s="5"/>
      <c r="D71" s="5"/>
      <c r="E71" s="5"/>
    </row>
    <row r="72" spans="1:5">
      <c r="A72" s="5"/>
      <c r="B72" s="5"/>
      <c r="C72" s="5"/>
      <c r="D72" s="5"/>
      <c r="E72" s="5"/>
    </row>
    <row r="73" spans="1:5">
      <c r="A73" s="5"/>
      <c r="B73" s="5"/>
      <c r="C73" s="5"/>
      <c r="D73" s="5"/>
      <c r="E73" s="5"/>
    </row>
    <row r="74" spans="1:5">
      <c r="A74" s="5"/>
      <c r="B74" s="5"/>
      <c r="C74" s="5"/>
      <c r="D74" s="5"/>
      <c r="E74" s="5"/>
    </row>
    <row r="75" spans="1:5">
      <c r="A75" s="5"/>
      <c r="B75" s="5"/>
      <c r="C75" s="5"/>
      <c r="D75" s="5"/>
      <c r="E75" s="5"/>
    </row>
    <row r="76" spans="1:5">
      <c r="A76" s="5"/>
      <c r="B76" s="5"/>
      <c r="C76" s="5"/>
      <c r="D76" s="5"/>
      <c r="E76" s="5"/>
    </row>
    <row r="77" spans="1:5">
      <c r="A77" s="5"/>
      <c r="B77" s="5"/>
      <c r="C77" s="5"/>
      <c r="D77" s="5"/>
      <c r="E77" s="5"/>
    </row>
    <row r="78" spans="1:5">
      <c r="A78" s="5"/>
      <c r="B78" s="5"/>
      <c r="C78" s="5"/>
      <c r="D78" s="5"/>
      <c r="E78" s="5"/>
    </row>
    <row r="79" spans="1:5">
      <c r="A79" s="5"/>
      <c r="B79" s="5"/>
      <c r="C79" s="5"/>
      <c r="D79" s="5"/>
      <c r="E79" s="5"/>
    </row>
    <row r="80" spans="1:5">
      <c r="A80" s="5"/>
      <c r="B80" s="5"/>
      <c r="C80" s="5"/>
      <c r="D80" s="5"/>
      <c r="E80" s="5"/>
    </row>
  </sheetData>
  <sheetProtection selectLockedCells="1" selectUnlockedCells="1"/>
  <phoneticPr fontId="67" type="noConversion"/>
  <pageMargins left="0.79562500000000003" right="0.45364583333333336" top="0.76072916666666668" bottom="0.59027777777777779" header="0.51180555555555551" footer="0.51180555555555551"/>
  <pageSetup paperSize="9" scale="70" firstPageNumber="0" pageOrder="overThenDown" orientation="portrait" horizontalDpi="300" verticalDpi="300" r:id="rId1"/>
  <headerFooter alignWithMargins="0"/>
  <extLst>
    <ext xmlns:mx="http://schemas.microsoft.com/office/mac/excel/2008/main" uri="{64002731-A6B0-56B0-2670-7721B7C09600}">
      <mx:PLV Mode="1" OnePage="0" WScale="100"/>
    </ext>
  </extLst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7030A0"/>
  </sheetPr>
  <dimension ref="A1:F123"/>
  <sheetViews>
    <sheetView showGridLines="0" view="pageLayout" topLeftCell="A82" zoomScale="80" zoomScaleSheetLayoutView="100" zoomScalePageLayoutView="80" workbookViewId="0">
      <selection activeCell="A113" sqref="A113:XFD113"/>
    </sheetView>
  </sheetViews>
  <sheetFormatPr baseColWidth="10" defaultColWidth="11" defaultRowHeight="15"/>
  <cols>
    <col min="1" max="1" width="32" style="83" customWidth="1"/>
    <col min="2" max="2" width="13.375" style="84" customWidth="1"/>
    <col min="3" max="3" width="16.625" style="84" customWidth="1"/>
    <col min="4" max="4" width="16.625" style="85" customWidth="1"/>
    <col min="5" max="5" width="36.125" style="84" customWidth="1"/>
    <col min="6" max="219" width="9.625" style="83" customWidth="1"/>
    <col min="220" max="16384" width="11" style="83"/>
  </cols>
  <sheetData>
    <row r="1" spans="1:5" s="69" customFormat="1" ht="24.75" customHeight="1">
      <c r="A1" s="45" t="s">
        <v>45</v>
      </c>
      <c r="E1" s="58" t="s">
        <v>46</v>
      </c>
    </row>
    <row r="2" spans="1:5" ht="18.95" customHeight="1">
      <c r="A2" s="30"/>
      <c r="B2" s="1"/>
      <c r="C2" s="1"/>
      <c r="D2" s="86"/>
      <c r="E2" s="49"/>
    </row>
    <row r="3" spans="1:5" s="87" customFormat="1" ht="20.25" customHeight="1">
      <c r="A3" s="20" t="s">
        <v>286</v>
      </c>
      <c r="B3" s="1"/>
      <c r="C3" s="1"/>
      <c r="D3" s="1"/>
      <c r="E3" s="21" t="s">
        <v>287</v>
      </c>
    </row>
    <row r="4" spans="1:5" ht="20.25" customHeight="1">
      <c r="A4" s="1" t="s">
        <v>288</v>
      </c>
      <c r="B4" s="1"/>
      <c r="C4" s="1"/>
      <c r="D4" s="1"/>
      <c r="E4" s="47" t="s">
        <v>289</v>
      </c>
    </row>
    <row r="5" spans="1:5" ht="18.95" customHeight="1">
      <c r="A5" s="1"/>
      <c r="B5" s="1"/>
      <c r="C5" s="1"/>
      <c r="D5" s="88"/>
      <c r="E5" s="49"/>
    </row>
    <row r="6" spans="1:5" ht="16.5" customHeight="1">
      <c r="A6" s="26" t="s">
        <v>202</v>
      </c>
      <c r="B6" s="393" t="s">
        <v>1158</v>
      </c>
      <c r="C6" s="393" t="s">
        <v>1159</v>
      </c>
      <c r="D6" s="393" t="s">
        <v>1120</v>
      </c>
      <c r="E6" s="390" t="s">
        <v>203</v>
      </c>
    </row>
    <row r="7" spans="1:5" ht="15.75" customHeight="1">
      <c r="A7" s="30"/>
      <c r="D7" s="84"/>
      <c r="E7" s="30"/>
    </row>
    <row r="8" spans="1:5" s="92" customFormat="1" ht="19.5" customHeight="1">
      <c r="A8" s="467" t="s">
        <v>290</v>
      </c>
      <c r="B8" s="508">
        <f t="shared" ref="B8" si="0">SUM(B9:B16)</f>
        <v>4056.8515168200001</v>
      </c>
      <c r="C8" s="508">
        <f t="shared" ref="C8:D8" si="1">SUM(C9:C16)</f>
        <v>4027.21461129</v>
      </c>
      <c r="D8" s="508">
        <f t="shared" si="1"/>
        <v>4004.8347173200004</v>
      </c>
      <c r="E8" s="359" t="s">
        <v>291</v>
      </c>
    </row>
    <row r="9" spans="1:5" ht="19.5" customHeight="1">
      <c r="A9" s="524" t="s">
        <v>292</v>
      </c>
      <c r="B9" s="498">
        <v>221.03214381000001</v>
      </c>
      <c r="C9" s="498">
        <v>214.95890774</v>
      </c>
      <c r="D9" s="498">
        <v>206.62742865999999</v>
      </c>
      <c r="E9" s="98" t="s">
        <v>293</v>
      </c>
    </row>
    <row r="10" spans="1:5" s="92" customFormat="1" ht="19.5" customHeight="1">
      <c r="A10" s="525" t="s">
        <v>294</v>
      </c>
      <c r="B10" s="498">
        <v>115.13187425</v>
      </c>
      <c r="C10" s="498">
        <v>103.81165401</v>
      </c>
      <c r="D10" s="498">
        <v>99.467089080000008</v>
      </c>
      <c r="E10" s="98" t="s">
        <v>295</v>
      </c>
    </row>
    <row r="11" spans="1:5" s="92" customFormat="1" ht="19.5" customHeight="1">
      <c r="A11" s="465" t="s">
        <v>845</v>
      </c>
      <c r="B11" s="498">
        <v>341.88952003000003</v>
      </c>
      <c r="C11" s="498">
        <v>340.19566710000004</v>
      </c>
      <c r="D11" s="498">
        <v>317.24326948000004</v>
      </c>
      <c r="E11" s="468" t="s">
        <v>975</v>
      </c>
    </row>
    <row r="12" spans="1:5" ht="19.5" customHeight="1">
      <c r="A12" s="525" t="s">
        <v>296</v>
      </c>
      <c r="B12" s="498">
        <v>450.11872033999998</v>
      </c>
      <c r="C12" s="498">
        <v>448.37689435999999</v>
      </c>
      <c r="D12" s="498">
        <v>448.57356109</v>
      </c>
      <c r="E12" s="98" t="s">
        <v>297</v>
      </c>
    </row>
    <row r="13" spans="1:5" ht="19.5" customHeight="1">
      <c r="A13" s="525" t="s">
        <v>847</v>
      </c>
      <c r="B13" s="498">
        <v>90.838497160000003</v>
      </c>
      <c r="C13" s="498">
        <v>92.119526919999998</v>
      </c>
      <c r="D13" s="498">
        <v>90.48393609</v>
      </c>
      <c r="E13" s="466" t="s">
        <v>976</v>
      </c>
    </row>
    <row r="14" spans="1:5" ht="19.5" customHeight="1">
      <c r="A14" s="525" t="s">
        <v>298</v>
      </c>
      <c r="B14" s="498">
        <v>1914.4750207300001</v>
      </c>
      <c r="C14" s="498">
        <v>1953.42052878</v>
      </c>
      <c r="D14" s="498">
        <v>1976.2062651400001</v>
      </c>
      <c r="E14" s="466" t="s">
        <v>1161</v>
      </c>
    </row>
    <row r="15" spans="1:5" ht="19.5" customHeight="1">
      <c r="A15" s="525" t="s">
        <v>299</v>
      </c>
      <c r="B15" s="498">
        <v>779.09445784000002</v>
      </c>
      <c r="C15" s="498">
        <v>732.03708802999995</v>
      </c>
      <c r="D15" s="498">
        <v>724.32041217000005</v>
      </c>
      <c r="E15" s="98" t="s">
        <v>176</v>
      </c>
    </row>
    <row r="16" spans="1:5" ht="19.5" customHeight="1">
      <c r="A16" s="525" t="s">
        <v>850</v>
      </c>
      <c r="B16" s="498">
        <v>144.27128266</v>
      </c>
      <c r="C16" s="498">
        <v>142.29434434999999</v>
      </c>
      <c r="D16" s="498">
        <v>141.91275561</v>
      </c>
      <c r="E16" s="526" t="s">
        <v>1162</v>
      </c>
    </row>
    <row r="17" spans="1:5" ht="19.5" customHeight="1">
      <c r="A17" s="467" t="s">
        <v>300</v>
      </c>
      <c r="B17" s="508">
        <f>SUM(B18:B25)</f>
        <v>1811.18116349</v>
      </c>
      <c r="C17" s="508">
        <f>SUM(C18:C25)</f>
        <v>1800.1978089300001</v>
      </c>
      <c r="D17" s="508">
        <f>SUM(D18:D25)</f>
        <v>1758.5534568799999</v>
      </c>
      <c r="E17" s="359" t="s">
        <v>301</v>
      </c>
    </row>
    <row r="18" spans="1:5" ht="19.5" customHeight="1">
      <c r="A18" s="525" t="s">
        <v>688</v>
      </c>
      <c r="B18" s="498">
        <v>288.79259343000001</v>
      </c>
      <c r="C18" s="498">
        <v>274.60188601999999</v>
      </c>
      <c r="D18" s="498">
        <v>267.28889299000002</v>
      </c>
      <c r="E18" s="98" t="s">
        <v>980</v>
      </c>
    </row>
    <row r="19" spans="1:5" ht="19.5" customHeight="1">
      <c r="A19" s="525" t="s">
        <v>853</v>
      </c>
      <c r="B19" s="498">
        <v>122.08251564</v>
      </c>
      <c r="C19" s="498">
        <v>117.02054679999999</v>
      </c>
      <c r="D19" s="498">
        <v>115.38997685000001</v>
      </c>
      <c r="E19" s="526" t="s">
        <v>977</v>
      </c>
    </row>
    <row r="20" spans="1:5" ht="19.5" customHeight="1">
      <c r="A20" s="525" t="s">
        <v>302</v>
      </c>
      <c r="B20" s="498">
        <v>60.534192990000001</v>
      </c>
      <c r="C20" s="498">
        <v>58.613746980000002</v>
      </c>
      <c r="D20" s="498">
        <v>56.21927041</v>
      </c>
      <c r="E20" s="98" t="s">
        <v>303</v>
      </c>
    </row>
    <row r="21" spans="1:5" ht="19.5" customHeight="1">
      <c r="A21" s="525" t="s">
        <v>856</v>
      </c>
      <c r="B21" s="498">
        <v>76.091453700000002</v>
      </c>
      <c r="C21" s="498">
        <v>88.501577449999999</v>
      </c>
      <c r="D21" s="498">
        <v>89.327655499999992</v>
      </c>
      <c r="E21" s="468" t="s">
        <v>978</v>
      </c>
    </row>
    <row r="22" spans="1:5" ht="19.5" customHeight="1">
      <c r="A22" s="464" t="s">
        <v>304</v>
      </c>
      <c r="B22" s="498">
        <v>52.168354239999999</v>
      </c>
      <c r="C22" s="498">
        <v>52.564004309999994</v>
      </c>
      <c r="D22" s="498">
        <v>56.56145858</v>
      </c>
      <c r="E22" s="98" t="s">
        <v>305</v>
      </c>
    </row>
    <row r="23" spans="1:5" ht="19.5" customHeight="1">
      <c r="A23" s="464" t="s">
        <v>306</v>
      </c>
      <c r="B23" s="498">
        <v>577.61023094999996</v>
      </c>
      <c r="C23" s="498">
        <v>565.43390792000002</v>
      </c>
      <c r="D23" s="498">
        <v>538.46695852999994</v>
      </c>
      <c r="E23" s="98" t="s">
        <v>1102</v>
      </c>
    </row>
    <row r="24" spans="1:5" ht="19.5" customHeight="1">
      <c r="A24" s="464" t="s">
        <v>307</v>
      </c>
      <c r="B24" s="498">
        <v>478.07218883000002</v>
      </c>
      <c r="C24" s="498">
        <v>494.58800167000004</v>
      </c>
      <c r="D24" s="498">
        <v>484.59278398000004</v>
      </c>
      <c r="E24" s="98" t="s">
        <v>308</v>
      </c>
    </row>
    <row r="25" spans="1:5" ht="19.5" customHeight="1">
      <c r="A25" s="464" t="s">
        <v>860</v>
      </c>
      <c r="B25" s="498">
        <v>155.82963371</v>
      </c>
      <c r="C25" s="498">
        <v>148.87413777999998</v>
      </c>
      <c r="D25" s="498">
        <v>150.70646004</v>
      </c>
      <c r="E25" s="466" t="s">
        <v>979</v>
      </c>
    </row>
    <row r="26" spans="1:5" ht="19.5" customHeight="1">
      <c r="A26" s="467" t="s">
        <v>309</v>
      </c>
      <c r="B26" s="508">
        <f>SUM(B27:B35)</f>
        <v>3107.0651091500004</v>
      </c>
      <c r="C26" s="508">
        <f>SUM(C27:C35)</f>
        <v>3079.8982465900003</v>
      </c>
      <c r="D26" s="508">
        <f>SUM(D27:D35)</f>
        <v>3008.3512563700001</v>
      </c>
      <c r="E26" s="359" t="s">
        <v>310</v>
      </c>
    </row>
    <row r="27" spans="1:5" s="92" customFormat="1" ht="19.5" customHeight="1">
      <c r="A27" s="464" t="s">
        <v>311</v>
      </c>
      <c r="B27" s="498">
        <v>783.05792818999998</v>
      </c>
      <c r="C27" s="498">
        <v>783.27027410000005</v>
      </c>
      <c r="D27" s="498">
        <v>770.93410019999999</v>
      </c>
      <c r="E27" s="98" t="s">
        <v>312</v>
      </c>
    </row>
    <row r="28" spans="1:5" ht="19.5" customHeight="1">
      <c r="A28" s="464" t="s">
        <v>313</v>
      </c>
      <c r="B28" s="498">
        <v>74.697166600000003</v>
      </c>
      <c r="C28" s="498">
        <v>75.63287545</v>
      </c>
      <c r="D28" s="498">
        <v>73.953872730000001</v>
      </c>
      <c r="E28" s="98" t="s">
        <v>314</v>
      </c>
    </row>
    <row r="29" spans="1:5" s="92" customFormat="1" ht="19.5" customHeight="1">
      <c r="A29" s="464" t="s">
        <v>315</v>
      </c>
      <c r="B29" s="498">
        <v>241.75285633000001</v>
      </c>
      <c r="C29" s="498">
        <v>243.96075568000001</v>
      </c>
      <c r="D29" s="498">
        <v>241.05697529</v>
      </c>
      <c r="E29" s="98" t="s">
        <v>316</v>
      </c>
    </row>
    <row r="30" spans="1:5" s="92" customFormat="1" ht="19.5" customHeight="1">
      <c r="A30" s="525" t="s">
        <v>317</v>
      </c>
      <c r="B30" s="498">
        <v>1169.3071954300001</v>
      </c>
      <c r="C30" s="498">
        <v>1147.7200075600001</v>
      </c>
      <c r="D30" s="498">
        <v>1116.9915745600001</v>
      </c>
      <c r="E30" s="98" t="s">
        <v>318</v>
      </c>
    </row>
    <row r="31" spans="1:5" ht="19.5" customHeight="1">
      <c r="A31" s="465" t="s">
        <v>319</v>
      </c>
      <c r="B31" s="498">
        <v>134.21120551000001</v>
      </c>
      <c r="C31" s="498">
        <v>130.34092401000001</v>
      </c>
      <c r="D31" s="498">
        <v>129.93025184000001</v>
      </c>
      <c r="E31" s="98" t="s">
        <v>1018</v>
      </c>
    </row>
    <row r="32" spans="1:5" ht="19.5" customHeight="1">
      <c r="A32" s="464" t="s">
        <v>320</v>
      </c>
      <c r="B32" s="498">
        <v>196.5359488</v>
      </c>
      <c r="C32" s="498">
        <v>192.70959028000001</v>
      </c>
      <c r="D32" s="498">
        <v>191.81601759</v>
      </c>
      <c r="E32" s="98" t="s">
        <v>321</v>
      </c>
    </row>
    <row r="33" spans="1:5" ht="19.5" customHeight="1">
      <c r="A33" s="464" t="s">
        <v>322</v>
      </c>
      <c r="B33" s="498">
        <v>184.56554414000001</v>
      </c>
      <c r="C33" s="498">
        <v>184.47540341000001</v>
      </c>
      <c r="D33" s="498">
        <v>168.28124213000001</v>
      </c>
      <c r="E33" s="98" t="s">
        <v>323</v>
      </c>
    </row>
    <row r="34" spans="1:5" s="92" customFormat="1" ht="19.5" customHeight="1">
      <c r="A34" s="464" t="s">
        <v>324</v>
      </c>
      <c r="B34" s="498">
        <v>228.61779388000002</v>
      </c>
      <c r="C34" s="498">
        <v>230.34664449000002</v>
      </c>
      <c r="D34" s="498">
        <v>231.01924926999999</v>
      </c>
      <c r="E34" s="98" t="s">
        <v>325</v>
      </c>
    </row>
    <row r="35" spans="1:5" ht="19.5" customHeight="1">
      <c r="A35" s="525" t="s">
        <v>326</v>
      </c>
      <c r="B35" s="498">
        <v>94.319470270000011</v>
      </c>
      <c r="C35" s="498">
        <v>91.441771609999989</v>
      </c>
      <c r="D35" s="498">
        <v>84.367972760000001</v>
      </c>
      <c r="E35" s="98" t="s">
        <v>1088</v>
      </c>
    </row>
    <row r="36" spans="1:5" ht="19.5" customHeight="1">
      <c r="A36" s="467" t="s">
        <v>327</v>
      </c>
      <c r="B36" s="508">
        <f>SUM(B37:B43)</f>
        <v>5163.3729527399992</v>
      </c>
      <c r="C36" s="508">
        <f>SUM(C37:C43)</f>
        <v>4853.3526685400002</v>
      </c>
      <c r="D36" s="508">
        <f>SUM(D37:D43)</f>
        <v>4693.9635888000003</v>
      </c>
      <c r="E36" s="359" t="s">
        <v>328</v>
      </c>
    </row>
    <row r="37" spans="1:5" ht="19.5" customHeight="1">
      <c r="A37" s="464" t="s">
        <v>329</v>
      </c>
      <c r="B37" s="498">
        <v>1359.6377978799999</v>
      </c>
      <c r="C37" s="498">
        <v>1223.5992946899999</v>
      </c>
      <c r="D37" s="498">
        <v>1152.47581507</v>
      </c>
      <c r="E37" s="98" t="s">
        <v>330</v>
      </c>
    </row>
    <row r="38" spans="1:5" ht="19.5" customHeight="1">
      <c r="A38" s="464" t="s">
        <v>331</v>
      </c>
      <c r="B38" s="498">
        <v>342.09748034</v>
      </c>
      <c r="C38" s="498">
        <v>336.26452324000002</v>
      </c>
      <c r="D38" s="498">
        <v>326.05219686999999</v>
      </c>
      <c r="E38" s="98" t="s">
        <v>332</v>
      </c>
    </row>
    <row r="39" spans="1:5" ht="19.5" customHeight="1">
      <c r="A39" s="464" t="s">
        <v>333</v>
      </c>
      <c r="B39" s="498">
        <v>1111.2694750000001</v>
      </c>
      <c r="C39" s="498">
        <v>1015.405621</v>
      </c>
      <c r="D39" s="498">
        <v>811.8492</v>
      </c>
      <c r="E39" s="98" t="s">
        <v>334</v>
      </c>
    </row>
    <row r="40" spans="1:5" s="92" customFormat="1" ht="19.5" customHeight="1">
      <c r="A40" s="465" t="s">
        <v>335</v>
      </c>
      <c r="B40" s="498">
        <v>621.76348164000001</v>
      </c>
      <c r="C40" s="498">
        <v>645.18806429000006</v>
      </c>
      <c r="D40" s="498">
        <v>752.36400873000002</v>
      </c>
      <c r="E40" s="360" t="s">
        <v>336</v>
      </c>
    </row>
    <row r="41" spans="1:5" ht="19.5" customHeight="1">
      <c r="A41" s="464" t="s">
        <v>337</v>
      </c>
      <c r="B41" s="498">
        <v>220.15278388000002</v>
      </c>
      <c r="C41" s="498">
        <v>232.2069515</v>
      </c>
      <c r="D41" s="498">
        <v>236.44241782999998</v>
      </c>
      <c r="E41" s="98" t="s">
        <v>338</v>
      </c>
    </row>
    <row r="42" spans="1:5" ht="19.5" customHeight="1">
      <c r="A42" s="464" t="s">
        <v>871</v>
      </c>
      <c r="B42" s="498">
        <v>311.56790923</v>
      </c>
      <c r="C42" s="498">
        <v>203.27720175000002</v>
      </c>
      <c r="D42" s="498">
        <v>199.35068791</v>
      </c>
      <c r="E42" s="466" t="s">
        <v>981</v>
      </c>
    </row>
    <row r="43" spans="1:5" ht="19.5" customHeight="1">
      <c r="A43" s="464" t="s">
        <v>339</v>
      </c>
      <c r="B43" s="498">
        <v>1196.88402477</v>
      </c>
      <c r="C43" s="498">
        <v>1197.41101207</v>
      </c>
      <c r="D43" s="498">
        <v>1215.4292623900001</v>
      </c>
      <c r="E43" s="98" t="s">
        <v>340</v>
      </c>
    </row>
    <row r="44" spans="1:5" ht="19.5" customHeight="1">
      <c r="A44" s="467" t="s">
        <v>341</v>
      </c>
      <c r="B44" s="508">
        <f>SUM(B45:B49)</f>
        <v>1902.5410616899999</v>
      </c>
      <c r="C44" s="508">
        <f>SUM(C45:C49)</f>
        <v>1852.2514294100001</v>
      </c>
      <c r="D44" s="508">
        <f>SUM(D45:D49)</f>
        <v>1879.6313340499999</v>
      </c>
      <c r="E44" s="359" t="s">
        <v>342</v>
      </c>
    </row>
    <row r="45" spans="1:5" ht="19.5" customHeight="1">
      <c r="A45" s="464" t="s">
        <v>343</v>
      </c>
      <c r="B45" s="498">
        <v>164.59544811000001</v>
      </c>
      <c r="C45" s="498">
        <v>165.76730491000001</v>
      </c>
      <c r="D45" s="498">
        <v>166.50558806000001</v>
      </c>
      <c r="E45" s="98" t="s">
        <v>344</v>
      </c>
    </row>
    <row r="46" spans="1:5" ht="19.5" customHeight="1">
      <c r="A46" s="464" t="s">
        <v>345</v>
      </c>
      <c r="B46" s="498">
        <v>434.92248573999996</v>
      </c>
      <c r="C46" s="498">
        <v>431.39079275999995</v>
      </c>
      <c r="D46" s="498">
        <v>425.11232429999995</v>
      </c>
      <c r="E46" s="98" t="s">
        <v>346</v>
      </c>
    </row>
    <row r="47" spans="1:5" ht="19.5" customHeight="1">
      <c r="A47" s="465" t="s">
        <v>875</v>
      </c>
      <c r="B47" s="498">
        <v>347.88614343</v>
      </c>
      <c r="C47" s="498">
        <v>348.14228535999996</v>
      </c>
      <c r="D47" s="498">
        <v>330.91949032999997</v>
      </c>
      <c r="E47" s="468" t="s">
        <v>982</v>
      </c>
    </row>
    <row r="48" spans="1:5" ht="19.5" customHeight="1">
      <c r="A48" s="464" t="s">
        <v>347</v>
      </c>
      <c r="B48" s="498">
        <v>199.48801476</v>
      </c>
      <c r="C48" s="498">
        <v>198.06556373000001</v>
      </c>
      <c r="D48" s="498">
        <v>195.90243986000002</v>
      </c>
      <c r="E48" s="98" t="s">
        <v>348</v>
      </c>
    </row>
    <row r="49" spans="1:5" ht="19.5" customHeight="1">
      <c r="A49" s="464" t="s">
        <v>349</v>
      </c>
      <c r="B49" s="498">
        <v>755.64896965000003</v>
      </c>
      <c r="C49" s="498">
        <v>708.88548264999997</v>
      </c>
      <c r="D49" s="498">
        <v>761.19149149999998</v>
      </c>
      <c r="E49" s="98" t="s">
        <v>350</v>
      </c>
    </row>
    <row r="50" spans="1:5">
      <c r="B50" s="428"/>
      <c r="C50" s="83"/>
      <c r="D50" s="429"/>
    </row>
    <row r="51" spans="1:5">
      <c r="B51" s="428"/>
      <c r="C51" s="83"/>
      <c r="D51" s="429"/>
    </row>
    <row r="52" spans="1:5">
      <c r="B52" s="428"/>
      <c r="C52" s="83"/>
      <c r="D52" s="429"/>
    </row>
    <row r="53" spans="1:5">
      <c r="B53" s="428"/>
      <c r="C53" s="83"/>
      <c r="D53" s="429"/>
    </row>
    <row r="54" spans="1:5">
      <c r="B54" s="428"/>
      <c r="C54" s="83"/>
      <c r="D54" s="429"/>
    </row>
    <row r="55" spans="1:5">
      <c r="B55" s="428"/>
      <c r="C55" s="83"/>
      <c r="D55" s="429"/>
    </row>
    <row r="56" spans="1:5">
      <c r="B56" s="428"/>
      <c r="C56" s="83"/>
      <c r="D56" s="429"/>
    </row>
    <row r="57" spans="1:5">
      <c r="B57" s="428"/>
      <c r="C57" s="83"/>
      <c r="D57" s="429"/>
    </row>
    <row r="58" spans="1:5">
      <c r="B58" s="428"/>
      <c r="C58" s="83"/>
      <c r="D58" s="429"/>
    </row>
    <row r="59" spans="1:5">
      <c r="B59" s="428"/>
      <c r="C59" s="83"/>
      <c r="D59" s="429"/>
    </row>
    <row r="60" spans="1:5" s="69" customFormat="1" ht="24.75" customHeight="1">
      <c r="A60" s="367" t="s">
        <v>45</v>
      </c>
      <c r="B60" s="430"/>
      <c r="C60" s="118"/>
      <c r="D60" s="118"/>
      <c r="E60" s="58" t="s">
        <v>46</v>
      </c>
    </row>
    <row r="61" spans="1:5" ht="18.95" customHeight="1">
      <c r="A61" s="30"/>
      <c r="B61" s="364"/>
      <c r="C61" s="30"/>
      <c r="D61" s="431"/>
      <c r="E61" s="49"/>
    </row>
    <row r="62" spans="1:5" s="87" customFormat="1" ht="20.25" customHeight="1">
      <c r="A62" s="367" t="s">
        <v>286</v>
      </c>
      <c r="B62" s="364"/>
      <c r="C62" s="30"/>
      <c r="D62" s="30"/>
      <c r="E62" s="21" t="s">
        <v>351</v>
      </c>
    </row>
    <row r="63" spans="1:5" ht="20.25" customHeight="1">
      <c r="A63" s="30" t="s">
        <v>1127</v>
      </c>
      <c r="B63" s="364"/>
      <c r="C63" s="30"/>
      <c r="D63" s="30"/>
      <c r="E63" s="47" t="s">
        <v>352</v>
      </c>
    </row>
    <row r="64" spans="1:5" ht="18.95" customHeight="1">
      <c r="A64" s="30"/>
      <c r="B64" s="364"/>
      <c r="C64" s="30"/>
      <c r="D64" s="432"/>
      <c r="E64" s="49"/>
    </row>
    <row r="65" spans="1:5" ht="26.25" customHeight="1">
      <c r="A65" s="367" t="s">
        <v>202</v>
      </c>
      <c r="B65" s="397" t="s">
        <v>1158</v>
      </c>
      <c r="C65" s="397" t="s">
        <v>1160</v>
      </c>
      <c r="D65" s="397" t="s">
        <v>1041</v>
      </c>
      <c r="E65" s="390" t="s">
        <v>203</v>
      </c>
    </row>
    <row r="66" spans="1:5" ht="9.9499999999999993" customHeight="1">
      <c r="B66" s="83"/>
      <c r="C66" s="83"/>
      <c r="D66" s="83"/>
    </row>
    <row r="67" spans="1:5" ht="18.75" customHeight="1">
      <c r="A67" s="527" t="s">
        <v>353</v>
      </c>
      <c r="B67" s="508">
        <f>SUM(B68:B76)</f>
        <v>10294.00863848</v>
      </c>
      <c r="C67" s="508">
        <f>SUM(C68:C76)</f>
        <v>10075.922064799999</v>
      </c>
      <c r="D67" s="508">
        <f>SUM(D68:D76)</f>
        <v>9782.3862226000001</v>
      </c>
      <c r="E67" s="359" t="s">
        <v>354</v>
      </c>
    </row>
    <row r="68" spans="1:5" ht="18.75" customHeight="1">
      <c r="A68" s="464" t="s">
        <v>355</v>
      </c>
      <c r="B68" s="498">
        <v>221.26109968</v>
      </c>
      <c r="C68" s="498">
        <v>207.37879488999999</v>
      </c>
      <c r="D68" s="498">
        <v>183.02999585999999</v>
      </c>
      <c r="E68" s="98" t="s">
        <v>356</v>
      </c>
    </row>
    <row r="69" spans="1:5" ht="18.75" customHeight="1">
      <c r="A69" s="464" t="s">
        <v>885</v>
      </c>
      <c r="B69" s="498">
        <v>783.96131241000001</v>
      </c>
      <c r="C69" s="498">
        <v>838.22278153000002</v>
      </c>
      <c r="D69" s="498">
        <v>793.12594425999998</v>
      </c>
      <c r="E69" s="466" t="s">
        <v>983</v>
      </c>
    </row>
    <row r="70" spans="1:5" ht="18.75" customHeight="1">
      <c r="A70" s="464" t="s">
        <v>357</v>
      </c>
      <c r="B70" s="498">
        <v>4901.4654110000001</v>
      </c>
      <c r="C70" s="498">
        <v>4842.5719769999996</v>
      </c>
      <c r="D70" s="498">
        <v>4895.0058439999993</v>
      </c>
      <c r="E70" s="98" t="s">
        <v>358</v>
      </c>
    </row>
    <row r="71" spans="1:5" ht="18.75" customHeight="1">
      <c r="A71" s="528" t="s">
        <v>359</v>
      </c>
      <c r="B71" s="498">
        <v>1791.93604555</v>
      </c>
      <c r="C71" s="498">
        <v>1473.6122281099999</v>
      </c>
      <c r="D71" s="498">
        <v>1237.15071584</v>
      </c>
      <c r="E71" s="98" t="s">
        <v>360</v>
      </c>
    </row>
    <row r="72" spans="1:5" ht="18.75" customHeight="1">
      <c r="A72" s="528" t="s">
        <v>361</v>
      </c>
      <c r="B72" s="498">
        <v>477.71837900000003</v>
      </c>
      <c r="C72" s="498">
        <v>454.21073899999999</v>
      </c>
      <c r="D72" s="498">
        <v>509.78247399999998</v>
      </c>
      <c r="E72" s="98" t="s">
        <v>362</v>
      </c>
    </row>
    <row r="73" spans="1:5" ht="18.75" customHeight="1">
      <c r="A73" s="464" t="s">
        <v>363</v>
      </c>
      <c r="B73" s="498">
        <v>378.12716441000003</v>
      </c>
      <c r="C73" s="498">
        <v>397.81136053</v>
      </c>
      <c r="D73" s="498">
        <v>383.44249488999998</v>
      </c>
      <c r="E73" s="98" t="s">
        <v>364</v>
      </c>
    </row>
    <row r="74" spans="1:5" ht="18.75" customHeight="1">
      <c r="A74" s="464" t="s">
        <v>365</v>
      </c>
      <c r="B74" s="498">
        <v>951.13338600000009</v>
      </c>
      <c r="C74" s="498">
        <v>1058.1261529999999</v>
      </c>
      <c r="D74" s="498">
        <v>980.22840000000008</v>
      </c>
      <c r="E74" s="98" t="s">
        <v>366</v>
      </c>
    </row>
    <row r="75" spans="1:5" ht="18.75" customHeight="1">
      <c r="A75" s="464" t="s">
        <v>367</v>
      </c>
      <c r="B75" s="498">
        <v>675.39787977999993</v>
      </c>
      <c r="C75" s="498">
        <v>644.90252674999999</v>
      </c>
      <c r="D75" s="498">
        <v>641.63010722000001</v>
      </c>
      <c r="E75" s="98" t="s">
        <v>368</v>
      </c>
    </row>
    <row r="76" spans="1:5" ht="18.75" customHeight="1">
      <c r="A76" s="464" t="s">
        <v>888</v>
      </c>
      <c r="B76" s="498">
        <v>113.00796064999999</v>
      </c>
      <c r="C76" s="498">
        <v>159.08550399000001</v>
      </c>
      <c r="D76" s="498">
        <v>158.99024653000001</v>
      </c>
      <c r="E76" s="466" t="s">
        <v>984</v>
      </c>
    </row>
    <row r="77" spans="1:5" s="69" customFormat="1" ht="18.75" customHeight="1">
      <c r="A77" s="467" t="s">
        <v>369</v>
      </c>
      <c r="B77" s="508">
        <f>SUM(B78:B85)</f>
        <v>4056.1275694219989</v>
      </c>
      <c r="C77" s="508">
        <f>SUM(C78:C85)</f>
        <v>3961.2050332100002</v>
      </c>
      <c r="D77" s="508">
        <f>SUM(D78:D85)</f>
        <v>3739.8318098229997</v>
      </c>
      <c r="E77" s="523" t="s">
        <v>370</v>
      </c>
    </row>
    <row r="78" spans="1:5" ht="18.75" customHeight="1">
      <c r="A78" s="525" t="s">
        <v>371</v>
      </c>
      <c r="B78" s="498">
        <v>247.30074038999999</v>
      </c>
      <c r="C78" s="498">
        <v>302.15039197999999</v>
      </c>
      <c r="D78" s="498">
        <v>289.25023540000001</v>
      </c>
      <c r="E78" s="98" t="s">
        <v>372</v>
      </c>
    </row>
    <row r="79" spans="1:5" s="87" customFormat="1" ht="18.75" customHeight="1">
      <c r="A79" s="525" t="s">
        <v>373</v>
      </c>
      <c r="B79" s="498">
        <v>631.30599314999995</v>
      </c>
      <c r="C79" s="498">
        <v>193.10167767999999</v>
      </c>
      <c r="D79" s="498">
        <v>183.50239066999998</v>
      </c>
      <c r="E79" s="98" t="s">
        <v>374</v>
      </c>
    </row>
    <row r="80" spans="1:5" ht="18.75" customHeight="1">
      <c r="A80" s="525" t="s">
        <v>375</v>
      </c>
      <c r="B80" s="498">
        <v>189.634893312</v>
      </c>
      <c r="C80" s="498">
        <v>241.09861927</v>
      </c>
      <c r="D80" s="498">
        <v>238.523524073</v>
      </c>
      <c r="E80" s="98" t="s">
        <v>376</v>
      </c>
    </row>
    <row r="81" spans="1:5" ht="18.75" customHeight="1">
      <c r="A81" s="525" t="s">
        <v>377</v>
      </c>
      <c r="B81" s="498">
        <v>142.7841469</v>
      </c>
      <c r="C81" s="498">
        <v>174.48315571000001</v>
      </c>
      <c r="D81" s="498">
        <v>167.22718077000002</v>
      </c>
      <c r="E81" s="98" t="s">
        <v>378</v>
      </c>
    </row>
    <row r="82" spans="1:5" ht="18.75" customHeight="1">
      <c r="A82" s="528" t="s">
        <v>379</v>
      </c>
      <c r="B82" s="498">
        <v>1762.1924847999999</v>
      </c>
      <c r="C82" s="498">
        <v>2066.2956861500002</v>
      </c>
      <c r="D82" s="498">
        <v>1929.0350058200002</v>
      </c>
      <c r="E82" s="98" t="s">
        <v>380</v>
      </c>
    </row>
    <row r="83" spans="1:5" ht="18.75" customHeight="1">
      <c r="A83" s="525" t="s">
        <v>787</v>
      </c>
      <c r="B83" s="498">
        <v>230.09068859999999</v>
      </c>
      <c r="C83" s="498">
        <v>288.17558951000001</v>
      </c>
      <c r="D83" s="498">
        <v>257.16663674</v>
      </c>
      <c r="E83" s="526" t="s">
        <v>985</v>
      </c>
    </row>
    <row r="84" spans="1:5" ht="18.75" customHeight="1">
      <c r="A84" s="525" t="s">
        <v>381</v>
      </c>
      <c r="B84" s="498">
        <v>778.20963035</v>
      </c>
      <c r="C84" s="498">
        <v>597.38008187000003</v>
      </c>
      <c r="D84" s="498">
        <v>574.83079552000004</v>
      </c>
      <c r="E84" s="98" t="s">
        <v>382</v>
      </c>
    </row>
    <row r="85" spans="1:5" ht="18.75" customHeight="1">
      <c r="A85" s="525" t="s">
        <v>897</v>
      </c>
      <c r="B85" s="498">
        <v>74.608991919999994</v>
      </c>
      <c r="C85" s="498">
        <v>98.51983104</v>
      </c>
      <c r="D85" s="498">
        <v>100.29604083</v>
      </c>
      <c r="E85" s="529" t="s">
        <v>986</v>
      </c>
    </row>
    <row r="86" spans="1:5" ht="18.75" customHeight="1">
      <c r="A86" s="467" t="s">
        <v>383</v>
      </c>
      <c r="B86" s="499">
        <f>SUM(B87:B91)</f>
        <v>876.23638288000006</v>
      </c>
      <c r="C86" s="508">
        <f>SUM(C87:C91)</f>
        <v>872.47762720999992</v>
      </c>
      <c r="D86" s="508">
        <f>SUM(D87:D91)</f>
        <v>857.54935671999999</v>
      </c>
      <c r="E86" s="523" t="s">
        <v>384</v>
      </c>
    </row>
    <row r="87" spans="1:5" ht="18.75" customHeight="1">
      <c r="A87" s="464" t="s">
        <v>385</v>
      </c>
      <c r="B87" s="498">
        <v>253.15287024</v>
      </c>
      <c r="C87" s="498">
        <v>242.28052413</v>
      </c>
      <c r="D87" s="498">
        <v>228.57979326999998</v>
      </c>
      <c r="E87" s="98" t="s">
        <v>386</v>
      </c>
    </row>
    <row r="88" spans="1:5" ht="18.75" customHeight="1">
      <c r="A88" s="464" t="s">
        <v>817</v>
      </c>
      <c r="B88" s="498">
        <v>142.55595952000002</v>
      </c>
      <c r="C88" s="498">
        <v>138.70400448000001</v>
      </c>
      <c r="D88" s="498">
        <v>141.47704127</v>
      </c>
      <c r="E88" s="529" t="s">
        <v>987</v>
      </c>
    </row>
    <row r="89" spans="1:5" ht="18.75" customHeight="1">
      <c r="A89" s="464" t="s">
        <v>387</v>
      </c>
      <c r="B89" s="498">
        <v>162.72773999999998</v>
      </c>
      <c r="C89" s="498">
        <v>168.71939355999999</v>
      </c>
      <c r="D89" s="498">
        <v>170.29023366999999</v>
      </c>
      <c r="E89" s="98" t="s">
        <v>388</v>
      </c>
    </row>
    <row r="90" spans="1:5" ht="18.75" customHeight="1">
      <c r="A90" s="464" t="s">
        <v>903</v>
      </c>
      <c r="B90" s="498">
        <v>166.04521976999999</v>
      </c>
      <c r="C90" s="498">
        <v>170.00409731000002</v>
      </c>
      <c r="D90" s="498">
        <v>170.92088545000001</v>
      </c>
      <c r="E90" s="529" t="s">
        <v>988</v>
      </c>
    </row>
    <row r="91" spans="1:5" ht="18.75" customHeight="1">
      <c r="A91" s="525" t="s">
        <v>389</v>
      </c>
      <c r="B91" s="498">
        <v>151.75459335000002</v>
      </c>
      <c r="C91" s="498">
        <v>152.76960772999999</v>
      </c>
      <c r="D91" s="498">
        <v>146.28140306</v>
      </c>
      <c r="E91" s="98" t="s">
        <v>390</v>
      </c>
    </row>
    <row r="92" spans="1:5" ht="18.75" customHeight="1">
      <c r="A92" s="527" t="s">
        <v>391</v>
      </c>
      <c r="B92" s="508">
        <f>SUM(B93:B98)</f>
        <v>3094.289436643</v>
      </c>
      <c r="C92" s="508">
        <f>SUM(C93:C98)</f>
        <v>3046.3274583379998</v>
      </c>
      <c r="D92" s="508">
        <f>SUM(D93:D98)</f>
        <v>2878.84053326</v>
      </c>
      <c r="E92" s="359" t="s">
        <v>392</v>
      </c>
    </row>
    <row r="93" spans="1:5" s="92" customFormat="1" ht="18.75" customHeight="1">
      <c r="A93" s="528" t="s">
        <v>393</v>
      </c>
      <c r="B93" s="498">
        <v>879.89909895999995</v>
      </c>
      <c r="C93" s="498">
        <v>726.89975014799995</v>
      </c>
      <c r="D93" s="498">
        <v>691.41065378999997</v>
      </c>
      <c r="E93" s="98" t="s">
        <v>394</v>
      </c>
    </row>
    <row r="94" spans="1:5" ht="18.75" customHeight="1">
      <c r="A94" s="464" t="s">
        <v>395</v>
      </c>
      <c r="B94" s="498">
        <v>373.55685210299998</v>
      </c>
      <c r="C94" s="498">
        <v>476.96924566999996</v>
      </c>
      <c r="D94" s="498">
        <v>483.98122123999997</v>
      </c>
      <c r="E94" s="98" t="s">
        <v>396</v>
      </c>
    </row>
    <row r="95" spans="1:5" s="92" customFormat="1" ht="18.75" customHeight="1">
      <c r="A95" s="464" t="s">
        <v>397</v>
      </c>
      <c r="B95" s="498">
        <v>386.12888600000002</v>
      </c>
      <c r="C95" s="498">
        <v>504.98472600000002</v>
      </c>
      <c r="D95" s="498">
        <v>503.21575999999999</v>
      </c>
      <c r="E95" s="98" t="s">
        <v>398</v>
      </c>
    </row>
    <row r="96" spans="1:5" ht="18.75" customHeight="1">
      <c r="A96" s="464" t="s">
        <v>1019</v>
      </c>
      <c r="B96" s="498">
        <v>952.10899094000001</v>
      </c>
      <c r="C96" s="498">
        <v>922.08403113999998</v>
      </c>
      <c r="D96" s="498">
        <v>892.61993041999995</v>
      </c>
      <c r="E96" s="98" t="s">
        <v>400</v>
      </c>
    </row>
    <row r="97" spans="1:5" ht="18.75" customHeight="1">
      <c r="A97" s="464" t="s">
        <v>401</v>
      </c>
      <c r="B97" s="498">
        <v>39.460316390000003</v>
      </c>
      <c r="C97" s="498">
        <v>50.307510700000002</v>
      </c>
      <c r="D97" s="498">
        <v>50.872244449999997</v>
      </c>
      <c r="E97" s="98" t="s">
        <v>402</v>
      </c>
    </row>
    <row r="98" spans="1:5" s="92" customFormat="1" ht="18.75" customHeight="1">
      <c r="A98" s="528" t="s">
        <v>403</v>
      </c>
      <c r="B98" s="498">
        <v>463.13529225000002</v>
      </c>
      <c r="C98" s="498">
        <v>365.08219468000004</v>
      </c>
      <c r="D98" s="498">
        <v>256.74072336</v>
      </c>
      <c r="E98" s="98" t="s">
        <v>404</v>
      </c>
    </row>
    <row r="99" spans="1:5" ht="18.75" customHeight="1">
      <c r="A99" s="527" t="s">
        <v>405</v>
      </c>
      <c r="B99" s="508">
        <f>SUM(B100:B103)</f>
        <v>253.45556049999999</v>
      </c>
      <c r="C99" s="508">
        <f>SUM(C100:C103)</f>
        <v>255.05636966</v>
      </c>
      <c r="D99" s="508">
        <f>SUM(D100:D103)</f>
        <v>258.39630351</v>
      </c>
      <c r="E99" s="523" t="s">
        <v>406</v>
      </c>
    </row>
    <row r="100" spans="1:5" ht="18.75" customHeight="1">
      <c r="A100" s="525" t="s">
        <v>407</v>
      </c>
      <c r="B100" s="498">
        <v>13.85875461</v>
      </c>
      <c r="C100" s="498">
        <v>13.111787080000001</v>
      </c>
      <c r="D100" s="498">
        <v>13.6153452</v>
      </c>
      <c r="E100" s="98" t="s">
        <v>408</v>
      </c>
    </row>
    <row r="101" spans="1:5" s="92" customFormat="1" ht="18.75" customHeight="1">
      <c r="A101" s="525" t="s">
        <v>409</v>
      </c>
      <c r="B101" s="498">
        <v>113.03913392999999</v>
      </c>
      <c r="C101" s="498">
        <v>114.01073181</v>
      </c>
      <c r="D101" s="498">
        <v>115.49983906</v>
      </c>
      <c r="E101" s="98" t="s">
        <v>410</v>
      </c>
    </row>
    <row r="102" spans="1:5" s="92" customFormat="1" ht="18.75" customHeight="1">
      <c r="A102" s="525" t="s">
        <v>914</v>
      </c>
      <c r="B102" s="498">
        <v>46.297650439999998</v>
      </c>
      <c r="C102" s="498">
        <v>45.727004350000001</v>
      </c>
      <c r="D102" s="498">
        <v>44.716534019999997</v>
      </c>
      <c r="E102" s="526" t="s">
        <v>989</v>
      </c>
    </row>
    <row r="103" spans="1:5" ht="18.75" customHeight="1">
      <c r="A103" s="528" t="s">
        <v>411</v>
      </c>
      <c r="B103" s="498">
        <v>80.260021519999995</v>
      </c>
      <c r="C103" s="498">
        <v>82.206846420000005</v>
      </c>
      <c r="D103" s="498">
        <v>84.564585229999992</v>
      </c>
      <c r="E103" s="98" t="s">
        <v>412</v>
      </c>
    </row>
    <row r="104" spans="1:5" ht="18.75" customHeight="1">
      <c r="A104" s="527" t="s">
        <v>413</v>
      </c>
      <c r="B104" s="508">
        <f>SUM(B105:B108)</f>
        <v>420.67313363000005</v>
      </c>
      <c r="C104" s="508">
        <f>SUM(C105:C108)</f>
        <v>427.95454340999999</v>
      </c>
      <c r="D104" s="508">
        <f>SUM(D105:D108)</f>
        <v>415.18322504000002</v>
      </c>
      <c r="E104" s="359" t="s">
        <v>414</v>
      </c>
    </row>
    <row r="105" spans="1:5" ht="18.75" customHeight="1">
      <c r="A105" s="525" t="s">
        <v>415</v>
      </c>
      <c r="B105" s="498">
        <v>50.812504000000004</v>
      </c>
      <c r="C105" s="498">
        <v>49.262884</v>
      </c>
      <c r="D105" s="498">
        <v>45.777782000000002</v>
      </c>
      <c r="E105" s="98" t="s">
        <v>416</v>
      </c>
    </row>
    <row r="106" spans="1:5" ht="18.75" customHeight="1">
      <c r="A106" s="525" t="s">
        <v>417</v>
      </c>
      <c r="B106" s="498">
        <v>33.645769999999999</v>
      </c>
      <c r="C106" s="498">
        <v>35.992271000000002</v>
      </c>
      <c r="D106" s="498">
        <v>36.689353000000004</v>
      </c>
      <c r="E106" s="98" t="s">
        <v>418</v>
      </c>
    </row>
    <row r="107" spans="1:5" s="92" customFormat="1" ht="18.75" customHeight="1">
      <c r="A107" s="525" t="s">
        <v>419</v>
      </c>
      <c r="B107" s="498">
        <v>313.71383500000002</v>
      </c>
      <c r="C107" s="498">
        <v>320.80790999999999</v>
      </c>
      <c r="D107" s="498">
        <v>312.77258599999999</v>
      </c>
      <c r="E107" s="98" t="s">
        <v>420</v>
      </c>
    </row>
    <row r="108" spans="1:5" s="92" customFormat="1" ht="18.75" customHeight="1">
      <c r="A108" s="525" t="s">
        <v>920</v>
      </c>
      <c r="B108" s="498">
        <v>22.50102463</v>
      </c>
      <c r="C108" s="498">
        <v>21.891478410000001</v>
      </c>
      <c r="D108" s="498">
        <v>19.943504040000001</v>
      </c>
      <c r="E108" s="526" t="s">
        <v>990</v>
      </c>
    </row>
    <row r="109" spans="1:5" ht="18.75" customHeight="1">
      <c r="A109" s="527" t="s">
        <v>421</v>
      </c>
      <c r="B109" s="508">
        <f>SUM(B110:B111)</f>
        <v>226.72137358000001</v>
      </c>
      <c r="C109" s="508">
        <f>SUM(C110:C111)</f>
        <v>216.46094516000002</v>
      </c>
      <c r="D109" s="508">
        <f>SUM(D110:D111)</f>
        <v>208.22205142000001</v>
      </c>
      <c r="E109" s="359" t="s">
        <v>422</v>
      </c>
    </row>
    <row r="110" spans="1:5" ht="18.75" customHeight="1">
      <c r="A110" s="528" t="s">
        <v>423</v>
      </c>
      <c r="B110" s="498">
        <v>224.53560899999999</v>
      </c>
      <c r="C110" s="498">
        <v>213.96321900000001</v>
      </c>
      <c r="D110" s="498">
        <v>206.39148900000001</v>
      </c>
      <c r="E110" s="98" t="s">
        <v>424</v>
      </c>
    </row>
    <row r="111" spans="1:5" ht="18.75" customHeight="1">
      <c r="A111" s="525" t="s">
        <v>923</v>
      </c>
      <c r="B111" s="498">
        <v>2.1857645799999998</v>
      </c>
      <c r="C111" s="498">
        <v>2.49772616</v>
      </c>
      <c r="D111" s="498">
        <v>1.8305624199999999</v>
      </c>
      <c r="E111" s="526" t="s">
        <v>991</v>
      </c>
    </row>
    <row r="112" spans="1:5" s="92" customFormat="1" ht="17.100000000000001" customHeight="1">
      <c r="A112" s="530"/>
      <c r="B112" s="523"/>
      <c r="C112" s="523"/>
      <c r="D112" s="523"/>
      <c r="E112" s="530"/>
    </row>
    <row r="113" spans="1:6" ht="17.100000000000001" customHeight="1">
      <c r="A113" s="433" t="s">
        <v>425</v>
      </c>
      <c r="B113" s="508">
        <f>B8+B17+B26+B36+B44+B67+B77+B86+B92+B99+B104+B109</f>
        <v>35262.523899025</v>
      </c>
      <c r="C113" s="508">
        <f>C8+C17+C26+C36+C44+C67+C77+C86+C92+C99+C104+C109</f>
        <v>34468.318806547999</v>
      </c>
      <c r="D113" s="508">
        <f>D8+D17+D26+D36+D44+D67+D77+D86+D92+D99+D104+D109</f>
        <v>33485.743855793</v>
      </c>
      <c r="E113" s="523" t="s">
        <v>426</v>
      </c>
    </row>
    <row r="114" spans="1:6" ht="16.5" customHeight="1">
      <c r="A114" s="92"/>
      <c r="B114" s="92"/>
      <c r="C114" s="92"/>
      <c r="D114" s="92"/>
      <c r="E114" s="92"/>
    </row>
    <row r="115" spans="1:6" ht="16.5" customHeight="1">
      <c r="A115" s="100"/>
      <c r="B115" s="101"/>
      <c r="C115" s="101"/>
      <c r="D115" s="101"/>
      <c r="E115" s="90"/>
    </row>
    <row r="116" spans="1:6" s="84" customFormat="1" ht="12.75" customHeight="1">
      <c r="B116" s="89"/>
      <c r="E116" s="49"/>
    </row>
    <row r="117" spans="1:6" s="84" customFormat="1" ht="12.75">
      <c r="B117" s="89"/>
      <c r="E117" s="49"/>
    </row>
    <row r="118" spans="1:6" s="84" customFormat="1" ht="12.75"/>
    <row r="120" spans="1:6" s="84" customFormat="1" ht="12.75" customHeight="1">
      <c r="A120" s="102"/>
      <c r="B120" s="102"/>
      <c r="C120" s="102"/>
      <c r="D120" s="102"/>
      <c r="E120" s="102"/>
      <c r="F120" s="83"/>
    </row>
    <row r="121" spans="1:6" s="84" customFormat="1" ht="12.75" customHeight="1">
      <c r="A121" s="56" t="s">
        <v>101</v>
      </c>
      <c r="E121" s="25" t="s">
        <v>102</v>
      </c>
      <c r="F121" s="83"/>
    </row>
    <row r="122" spans="1:6" s="84" customFormat="1">
      <c r="F122" s="83"/>
    </row>
    <row r="123" spans="1:6" s="84" customFormat="1">
      <c r="F123" s="83"/>
    </row>
  </sheetData>
  <sheetProtection selectLockedCells="1" selectUnlockedCells="1"/>
  <phoneticPr fontId="67" type="noConversion"/>
  <pageMargins left="0.82395833333333335" right="0.63437500000000002" top="0.78749999999999998" bottom="0.59027777777777779" header="0.51180555555555551" footer="0.51180555555555551"/>
  <pageSetup paperSize="9" scale="70" firstPageNumber="0" pageOrder="overThenDown" orientation="portrait" r:id="rId1"/>
  <headerFooter alignWithMargins="0"/>
  <rowBreaks count="1" manualBreakCount="1">
    <brk id="59" max="4" man="1"/>
  </rowBreaks>
  <extLst>
    <ext xmlns:mx="http://schemas.microsoft.com/office/mac/excel/2008/main" uri="{64002731-A6B0-56B0-2670-7721B7C09600}">
      <mx:PLV Mode="1" OnePage="0" WScale="100"/>
    </ext>
  </extLst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7030A0"/>
  </sheetPr>
  <dimension ref="A1:E58"/>
  <sheetViews>
    <sheetView showGridLines="0" view="pageLayout" zoomScale="80" zoomScalePageLayoutView="80" workbookViewId="0">
      <selection activeCell="A5" sqref="A5:XFD5"/>
    </sheetView>
  </sheetViews>
  <sheetFormatPr baseColWidth="10" defaultColWidth="11" defaultRowHeight="13.5"/>
  <cols>
    <col min="1" max="1" width="31.125" customWidth="1"/>
    <col min="2" max="2" width="12.625" customWidth="1"/>
    <col min="3" max="4" width="15" customWidth="1"/>
    <col min="5" max="5" width="33.125" customWidth="1"/>
  </cols>
  <sheetData>
    <row r="1" spans="1:5" s="5" customFormat="1" ht="24.75" customHeight="1">
      <c r="A1" s="6" t="s">
        <v>4</v>
      </c>
      <c r="E1" s="103" t="s">
        <v>46</v>
      </c>
    </row>
    <row r="2" spans="1:5" s="83" customFormat="1" ht="18.95" customHeight="1">
      <c r="A2" s="30"/>
      <c r="B2" s="1"/>
      <c r="C2" s="1"/>
      <c r="D2" s="86"/>
      <c r="E2" s="49"/>
    </row>
    <row r="3" spans="1:5" ht="18.75">
      <c r="A3" s="462" t="s">
        <v>1089</v>
      </c>
      <c r="B3" s="104"/>
      <c r="C3" s="104"/>
      <c r="D3" s="104"/>
      <c r="E3" s="461" t="s">
        <v>1090</v>
      </c>
    </row>
    <row r="4" spans="1:5">
      <c r="A4" s="1"/>
      <c r="B4" s="104"/>
      <c r="C4" s="104"/>
      <c r="D4" s="104"/>
      <c r="E4" s="49"/>
    </row>
    <row r="5" spans="1:5" ht="16.5">
      <c r="A5" s="536" t="s">
        <v>427</v>
      </c>
      <c r="B5" s="397" t="s">
        <v>1158</v>
      </c>
      <c r="C5" s="397">
        <v>2023</v>
      </c>
      <c r="D5" s="397" t="s">
        <v>1120</v>
      </c>
      <c r="E5" s="535" t="s">
        <v>428</v>
      </c>
    </row>
    <row r="6" spans="1:5">
      <c r="A6" s="106"/>
      <c r="E6" s="107"/>
    </row>
    <row r="7" spans="1:5" ht="23.45" customHeight="1">
      <c r="A7" s="437" t="s">
        <v>429</v>
      </c>
      <c r="B7" s="550">
        <v>17497.003410999998</v>
      </c>
      <c r="C7" s="550">
        <v>14333</v>
      </c>
      <c r="D7" s="550">
        <v>13901.433062999999</v>
      </c>
      <c r="E7" s="539" t="s">
        <v>430</v>
      </c>
    </row>
    <row r="8" spans="1:5" ht="23.45" customHeight="1">
      <c r="A8" s="435" t="s">
        <v>431</v>
      </c>
      <c r="B8" s="550">
        <v>2616.689249</v>
      </c>
      <c r="C8" s="550">
        <v>2692.123486</v>
      </c>
      <c r="D8" s="550">
        <v>2795.9112089999999</v>
      </c>
      <c r="E8" s="539" t="s">
        <v>432</v>
      </c>
    </row>
    <row r="9" spans="1:5" ht="23.45" customHeight="1">
      <c r="A9" s="511" t="s">
        <v>433</v>
      </c>
      <c r="B9" s="478">
        <f>B10+B11</f>
        <v>15148.831239024999</v>
      </c>
      <c r="C9" s="478">
        <f>C10+C11</f>
        <v>17443.335776708002</v>
      </c>
      <c r="D9" s="478">
        <f>D10+D11</f>
        <v>16788.277467782998</v>
      </c>
      <c r="E9" s="551" t="s">
        <v>434</v>
      </c>
    </row>
    <row r="10" spans="1:5" ht="23.45" customHeight="1">
      <c r="A10" s="435" t="s">
        <v>435</v>
      </c>
      <c r="B10" s="550">
        <v>7357.141791</v>
      </c>
      <c r="C10" s="550">
        <v>8593.9775280000013</v>
      </c>
      <c r="D10" s="550">
        <v>8096.9256869999999</v>
      </c>
      <c r="E10" s="539" t="s">
        <v>436</v>
      </c>
    </row>
    <row r="11" spans="1:5" ht="23.45" customHeight="1">
      <c r="A11" s="437" t="s">
        <v>437</v>
      </c>
      <c r="B11" s="550">
        <v>7791.6894480250003</v>
      </c>
      <c r="C11" s="550">
        <v>8849.3582487080002</v>
      </c>
      <c r="D11" s="550">
        <v>8691.3517807829994</v>
      </c>
      <c r="E11" s="539" t="s">
        <v>438</v>
      </c>
    </row>
    <row r="12" spans="1:5" ht="15.75">
      <c r="A12" s="435"/>
      <c r="B12" s="477"/>
      <c r="C12" s="477"/>
      <c r="D12" s="477"/>
      <c r="E12" s="539"/>
    </row>
    <row r="13" spans="1:5" ht="15.75">
      <c r="A13" s="435"/>
      <c r="B13" s="477"/>
      <c r="C13" s="477"/>
      <c r="D13" s="477"/>
      <c r="E13" s="539"/>
    </row>
    <row r="14" spans="1:5" ht="15.75">
      <c r="A14" s="434" t="s">
        <v>425</v>
      </c>
      <c r="B14" s="478">
        <f>B7+B8+B9</f>
        <v>35262.523899024993</v>
      </c>
      <c r="C14" s="478">
        <f>C7+C8+C9</f>
        <v>34468.459262707998</v>
      </c>
      <c r="D14" s="478">
        <f>D7+D8+D9</f>
        <v>33485.621739782997</v>
      </c>
      <c r="E14" s="551" t="s">
        <v>426</v>
      </c>
    </row>
    <row r="15" spans="1:5">
      <c r="A15" s="531"/>
      <c r="B15" s="532"/>
      <c r="C15" s="532"/>
      <c r="D15" s="533"/>
      <c r="E15" s="534"/>
    </row>
    <row r="16" spans="1:5">
      <c r="A16" s="104"/>
      <c r="B16" s="109"/>
      <c r="C16" s="109"/>
      <c r="D16" s="110"/>
      <c r="E16" s="107"/>
    </row>
    <row r="17" spans="1:5">
      <c r="A17" s="104"/>
      <c r="B17" s="112"/>
      <c r="C17" s="112"/>
      <c r="D17" s="110"/>
      <c r="E17" s="107"/>
    </row>
    <row r="18" spans="1:5">
      <c r="A18" s="104"/>
      <c r="B18" s="109"/>
      <c r="C18" s="109"/>
      <c r="D18" s="110"/>
      <c r="E18" s="107"/>
    </row>
    <row r="19" spans="1:5">
      <c r="A19" s="104"/>
      <c r="B19" s="113"/>
      <c r="C19" s="113"/>
      <c r="D19" s="107"/>
      <c r="E19" s="107"/>
    </row>
    <row r="20" spans="1:5">
      <c r="A20" s="104"/>
      <c r="B20" s="113"/>
      <c r="C20" s="113"/>
      <c r="D20" s="107"/>
      <c r="E20" s="107"/>
    </row>
    <row r="21" spans="1:5" ht="18.75">
      <c r="A21" s="463" t="s">
        <v>1100</v>
      </c>
      <c r="B21" s="109"/>
      <c r="C21" s="109"/>
      <c r="D21" s="110"/>
      <c r="E21" s="461" t="s">
        <v>1091</v>
      </c>
    </row>
    <row r="22" spans="1:5">
      <c r="A22" s="104"/>
      <c r="B22" s="109"/>
      <c r="C22" s="109"/>
      <c r="D22" s="110"/>
      <c r="E22" s="107"/>
    </row>
    <row r="23" spans="1:5" ht="15">
      <c r="B23" s="395"/>
      <c r="C23" s="395"/>
      <c r="D23" s="396"/>
    </row>
    <row r="24" spans="1:5" ht="14.25">
      <c r="A24" s="14" t="s">
        <v>427</v>
      </c>
      <c r="B24" s="397" t="s">
        <v>1158</v>
      </c>
      <c r="C24" s="397">
        <v>2023</v>
      </c>
      <c r="D24" s="397">
        <v>2022</v>
      </c>
      <c r="E24" s="267" t="s">
        <v>428</v>
      </c>
    </row>
    <row r="25" spans="1:5">
      <c r="A25" s="104"/>
      <c r="E25" s="107"/>
    </row>
    <row r="26" spans="1:5">
      <c r="A26" s="69"/>
      <c r="E26" s="107"/>
    </row>
    <row r="27" spans="1:5" ht="21.6" customHeight="1">
      <c r="A27" s="537" t="s">
        <v>1195</v>
      </c>
      <c r="B27" s="538">
        <v>3184.223943</v>
      </c>
      <c r="C27" s="538">
        <v>4225.3535920000004</v>
      </c>
      <c r="D27" s="538">
        <v>4156.6741160000001</v>
      </c>
      <c r="E27" s="539" t="s">
        <v>439</v>
      </c>
    </row>
    <row r="28" spans="1:5" ht="21.6" customHeight="1">
      <c r="A28" s="537" t="s">
        <v>1092</v>
      </c>
      <c r="B28" s="538">
        <v>2560.1495809999997</v>
      </c>
      <c r="C28" s="538">
        <v>2516.6473780000001</v>
      </c>
      <c r="D28" s="538">
        <v>2451.2103939999997</v>
      </c>
      <c r="E28" s="539" t="s">
        <v>440</v>
      </c>
    </row>
    <row r="29" spans="1:5" ht="21.6" customHeight="1">
      <c r="A29" s="540" t="s">
        <v>1093</v>
      </c>
      <c r="B29" s="538">
        <v>1859.5531450000001</v>
      </c>
      <c r="C29" s="538">
        <v>1854.8095290000001</v>
      </c>
      <c r="D29" s="538">
        <v>1801.272444</v>
      </c>
      <c r="E29" s="539" t="s">
        <v>441</v>
      </c>
    </row>
    <row r="30" spans="1:5" ht="21.6" customHeight="1">
      <c r="A30" s="537" t="s">
        <v>1196</v>
      </c>
      <c r="B30" s="538">
        <v>1273.40048</v>
      </c>
      <c r="C30" s="538">
        <v>1470.4538400000001</v>
      </c>
      <c r="D30" s="538">
        <v>1362.0881299999999</v>
      </c>
      <c r="E30" s="539" t="s">
        <v>442</v>
      </c>
    </row>
    <row r="31" spans="1:5" ht="21.6" customHeight="1">
      <c r="A31" s="537" t="s">
        <v>1094</v>
      </c>
      <c r="B31" s="538">
        <v>986.2303270000001</v>
      </c>
      <c r="C31" s="538">
        <v>980</v>
      </c>
      <c r="D31" s="538">
        <v>952.15645799999993</v>
      </c>
      <c r="E31" s="539" t="s">
        <v>443</v>
      </c>
    </row>
    <row r="32" spans="1:5" ht="21.6" customHeight="1">
      <c r="A32" s="540" t="s">
        <v>1095</v>
      </c>
      <c r="B32" s="538">
        <v>689.39348899999993</v>
      </c>
      <c r="C32" s="538">
        <v>661</v>
      </c>
      <c r="D32" s="538">
        <v>646.54068099999995</v>
      </c>
      <c r="E32" s="539" t="s">
        <v>444</v>
      </c>
    </row>
    <row r="33" spans="1:5" ht="21.6" customHeight="1">
      <c r="A33" s="537" t="s">
        <v>1096</v>
      </c>
      <c r="B33" s="538">
        <v>858.19634600000006</v>
      </c>
      <c r="C33" s="538">
        <v>735</v>
      </c>
      <c r="D33" s="538">
        <v>670.83694200000002</v>
      </c>
      <c r="E33" s="539" t="s">
        <v>445</v>
      </c>
    </row>
    <row r="34" spans="1:5" ht="21.6" customHeight="1">
      <c r="A34" s="537" t="s">
        <v>1097</v>
      </c>
      <c r="B34" s="538">
        <v>597.96390399999996</v>
      </c>
      <c r="C34" s="538">
        <v>599</v>
      </c>
      <c r="D34" s="538">
        <v>587.12470499999995</v>
      </c>
      <c r="E34" s="539" t="s">
        <v>446</v>
      </c>
    </row>
    <row r="35" spans="1:5" ht="21.6" customHeight="1">
      <c r="A35" s="540" t="s">
        <v>1197</v>
      </c>
      <c r="B35" s="538">
        <v>434.74617999999998</v>
      </c>
      <c r="C35" s="538">
        <v>549</v>
      </c>
      <c r="D35" s="538">
        <v>554.77301</v>
      </c>
      <c r="E35" s="539" t="s">
        <v>447</v>
      </c>
    </row>
    <row r="36" spans="1:5" ht="21.6" customHeight="1">
      <c r="A36" s="537" t="s">
        <v>1098</v>
      </c>
      <c r="B36" s="538">
        <v>363.45743499999998</v>
      </c>
      <c r="C36" s="538">
        <v>354</v>
      </c>
      <c r="D36" s="538">
        <v>350.92049599999996</v>
      </c>
      <c r="E36" s="539" t="s">
        <v>448</v>
      </c>
    </row>
    <row r="37" spans="1:5" ht="21.6" customHeight="1">
      <c r="A37" s="537" t="s">
        <v>1198</v>
      </c>
      <c r="B37" s="538">
        <v>285.48700000000002</v>
      </c>
      <c r="C37" s="538">
        <v>251</v>
      </c>
      <c r="D37" s="538">
        <v>235.39669000000001</v>
      </c>
      <c r="E37" s="539" t="s">
        <v>449</v>
      </c>
    </row>
    <row r="38" spans="1:5" ht="21.6" customHeight="1">
      <c r="A38" s="537" t="s">
        <v>1007</v>
      </c>
      <c r="B38" s="538">
        <v>420.12464799999998</v>
      </c>
      <c r="C38" s="538">
        <v>400.25614499999995</v>
      </c>
      <c r="D38" s="538">
        <v>382.67733799999996</v>
      </c>
      <c r="E38" s="539" t="s">
        <v>1099</v>
      </c>
    </row>
    <row r="39" spans="1:5" ht="21.6" customHeight="1">
      <c r="A39" s="537" t="s">
        <v>1167</v>
      </c>
      <c r="B39" s="538">
        <v>2669.5607949999999</v>
      </c>
      <c r="C39" s="541">
        <v>0</v>
      </c>
      <c r="D39" s="541">
        <v>0</v>
      </c>
      <c r="E39" s="539" t="s">
        <v>1163</v>
      </c>
    </row>
    <row r="40" spans="1:5" ht="21.6" customHeight="1">
      <c r="A40" s="537" t="s">
        <v>1168</v>
      </c>
      <c r="B40" s="538">
        <v>260.54885200000001</v>
      </c>
      <c r="C40" s="541">
        <v>0</v>
      </c>
      <c r="D40" s="541">
        <v>0</v>
      </c>
      <c r="E40" s="539" t="s">
        <v>1164</v>
      </c>
    </row>
    <row r="41" spans="1:5" ht="21.6" customHeight="1">
      <c r="A41" s="537" t="s">
        <v>1169</v>
      </c>
      <c r="B41" s="538">
        <v>661.447495</v>
      </c>
      <c r="C41" s="541">
        <v>0</v>
      </c>
      <c r="D41" s="541">
        <v>0</v>
      </c>
      <c r="E41" s="539" t="s">
        <v>1165</v>
      </c>
    </row>
    <row r="42" spans="1:5" ht="21.6" customHeight="1">
      <c r="A42" s="537" t="s">
        <v>1170</v>
      </c>
      <c r="B42" s="538">
        <v>650.43117599999994</v>
      </c>
      <c r="C42" s="541">
        <v>0</v>
      </c>
      <c r="D42" s="541">
        <v>0</v>
      </c>
      <c r="E42" s="539" t="s">
        <v>1166</v>
      </c>
    </row>
    <row r="43" spans="1:5" ht="15.75">
      <c r="A43" s="542"/>
      <c r="B43" s="543"/>
      <c r="C43" s="544"/>
      <c r="D43" s="545"/>
      <c r="E43" s="546"/>
    </row>
    <row r="44" spans="1:5" ht="15.75">
      <c r="A44" s="547" t="s">
        <v>425</v>
      </c>
      <c r="B44" s="548">
        <f>SUM(B27:B42)</f>
        <v>17754.914795999997</v>
      </c>
      <c r="C44" s="549">
        <f>SUM(C27:C43)</f>
        <v>14596.520484000001</v>
      </c>
      <c r="D44" s="549">
        <f>SUM(D27:D42)</f>
        <v>14151.671404000001</v>
      </c>
      <c r="E44" s="548" t="s">
        <v>426</v>
      </c>
    </row>
    <row r="45" spans="1:5">
      <c r="B45" s="113"/>
      <c r="C45" s="107"/>
      <c r="D45" s="107"/>
      <c r="E45" s="107"/>
    </row>
    <row r="46" spans="1:5">
      <c r="B46" s="109"/>
      <c r="C46" s="110"/>
      <c r="D46" s="107"/>
      <c r="E46" s="107"/>
    </row>
    <row r="47" spans="1:5">
      <c r="B47" s="109"/>
      <c r="C47" s="110"/>
      <c r="D47" s="111"/>
      <c r="E47" s="107"/>
    </row>
    <row r="48" spans="1:5">
      <c r="B48" s="109"/>
      <c r="C48" s="110"/>
      <c r="D48" s="107"/>
      <c r="E48" s="107"/>
    </row>
    <row r="49" spans="1:5">
      <c r="B49" s="112"/>
      <c r="C49" s="110"/>
      <c r="D49" s="111"/>
      <c r="E49" s="107"/>
    </row>
    <row r="51" spans="1:5" ht="17.100000000000001" customHeight="1"/>
    <row r="53" spans="1:5" ht="195.6" customHeight="1"/>
    <row r="54" spans="1:5">
      <c r="A54" s="56" t="s">
        <v>101</v>
      </c>
      <c r="B54" s="84"/>
      <c r="C54" s="84"/>
      <c r="D54" s="84"/>
      <c r="E54" s="25" t="s">
        <v>102</v>
      </c>
    </row>
    <row r="58" spans="1:5" s="84" customFormat="1" ht="12.75" customHeight="1"/>
  </sheetData>
  <sheetProtection selectLockedCells="1" selectUnlockedCells="1"/>
  <phoneticPr fontId="67" type="noConversion"/>
  <pageMargins left="0.7" right="0.7" top="0.75" bottom="0.75" header="0.51180555555555551" footer="0.51180555555555551"/>
  <pageSetup paperSize="9" scale="75" firstPageNumber="0" orientation="portrait" horizontalDpi="300" verticalDpi="300" r:id="rId1"/>
  <headerFooter alignWithMargins="0"/>
  <extLst>
    <ext xmlns:mx="http://schemas.microsoft.com/office/mac/excel/2008/main" uri="{64002731-A6B0-56B0-2670-7721B7C09600}">
      <mx:PLV Mode="1" OnePage="0" WScale="100"/>
    </ext>
  </extLst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7030A0"/>
  </sheetPr>
  <dimension ref="A1:F56"/>
  <sheetViews>
    <sheetView showGridLines="0" view="pageLayout" topLeftCell="A10" zoomScale="80" zoomScaleSheetLayoutView="100" zoomScalePageLayoutView="80" workbookViewId="0">
      <selection activeCell="D7" sqref="D7"/>
    </sheetView>
  </sheetViews>
  <sheetFormatPr baseColWidth="10" defaultColWidth="8" defaultRowHeight="12.75"/>
  <cols>
    <col min="1" max="1" width="33.625" style="69" customWidth="1"/>
    <col min="2" max="2" width="11.625" style="69" customWidth="1"/>
    <col min="3" max="4" width="14" style="69" customWidth="1"/>
    <col min="5" max="5" width="36.625" style="69" customWidth="1"/>
    <col min="6" max="16384" width="8" style="69"/>
  </cols>
  <sheetData>
    <row r="1" spans="1:6" ht="24.75" customHeight="1">
      <c r="A1" s="45" t="s">
        <v>45</v>
      </c>
      <c r="E1" s="58" t="s">
        <v>46</v>
      </c>
    </row>
    <row r="2" spans="1:6" ht="18.95" customHeight="1">
      <c r="B2" s="114"/>
      <c r="C2" s="114"/>
      <c r="E2" s="49"/>
    </row>
    <row r="3" spans="1:6" ht="18.75">
      <c r="A3" s="115" t="s">
        <v>450</v>
      </c>
      <c r="B3" s="114"/>
      <c r="C3" s="114"/>
      <c r="E3" s="21" t="s">
        <v>451</v>
      </c>
    </row>
    <row r="4" spans="1:6" ht="20.25" customHeight="1">
      <c r="A4" s="116" t="s">
        <v>452</v>
      </c>
      <c r="E4" s="358" t="s">
        <v>453</v>
      </c>
    </row>
    <row r="5" spans="1:6" ht="18.95" customHeight="1">
      <c r="A5" s="115" t="s">
        <v>454</v>
      </c>
      <c r="B5" s="114"/>
      <c r="C5" s="114"/>
      <c r="E5" s="21" t="s">
        <v>455</v>
      </c>
    </row>
    <row r="6" spans="1:6" ht="16.5" customHeight="1">
      <c r="A6" s="117"/>
    </row>
    <row r="7" spans="1:6" ht="16.5" customHeight="1">
      <c r="A7" s="519" t="s">
        <v>1150</v>
      </c>
      <c r="B7" s="397" t="s">
        <v>1158</v>
      </c>
      <c r="C7" s="397">
        <v>2023</v>
      </c>
      <c r="D7" s="397">
        <v>2022</v>
      </c>
      <c r="E7" s="59" t="s">
        <v>109</v>
      </c>
    </row>
    <row r="8" spans="1:6" ht="15">
      <c r="A8" s="118"/>
    </row>
    <row r="9" spans="1:6" ht="24" customHeight="1">
      <c r="A9" s="412" t="s">
        <v>456</v>
      </c>
      <c r="B9" s="402">
        <f>SUM(B10:B14)</f>
        <v>27236.804</v>
      </c>
      <c r="C9" s="402">
        <f>SUM(C10:C14)</f>
        <v>28293.337</v>
      </c>
      <c r="D9" s="402">
        <f>SUM(D10:D14)</f>
        <v>31125.144</v>
      </c>
      <c r="E9" s="61" t="s">
        <v>457</v>
      </c>
      <c r="F9" s="117"/>
    </row>
    <row r="10" spans="1:6" ht="24" customHeight="1">
      <c r="A10" s="410" t="s">
        <v>163</v>
      </c>
      <c r="B10" s="404">
        <v>2403.5749999999998</v>
      </c>
      <c r="C10" s="404">
        <v>1967.883</v>
      </c>
      <c r="D10" s="404">
        <v>2484.8690000000001</v>
      </c>
      <c r="E10" s="31" t="s">
        <v>305</v>
      </c>
    </row>
    <row r="11" spans="1:6" ht="24" customHeight="1">
      <c r="A11" s="410" t="s">
        <v>169</v>
      </c>
      <c r="B11" s="404">
        <v>2549.0340000000001</v>
      </c>
      <c r="C11" s="404">
        <v>2862.5549999999998</v>
      </c>
      <c r="D11" s="404">
        <v>3046.3040000000001</v>
      </c>
      <c r="E11" s="31" t="s">
        <v>364</v>
      </c>
    </row>
    <row r="12" spans="1:6" ht="24" customHeight="1">
      <c r="A12" s="118" t="s">
        <v>458</v>
      </c>
      <c r="B12" s="404">
        <v>14601.768</v>
      </c>
      <c r="C12" s="404">
        <v>14827.831</v>
      </c>
      <c r="D12" s="404">
        <v>15181.325999999999</v>
      </c>
      <c r="E12" s="31" t="s">
        <v>1101</v>
      </c>
    </row>
    <row r="13" spans="1:6" ht="24" customHeight="1">
      <c r="A13" s="410" t="s">
        <v>165</v>
      </c>
      <c r="B13" s="552">
        <v>0</v>
      </c>
      <c r="C13" s="404">
        <v>77.257999999999996</v>
      </c>
      <c r="D13" s="404">
        <v>715.84</v>
      </c>
      <c r="E13" s="31" t="s">
        <v>330</v>
      </c>
    </row>
    <row r="14" spans="1:6" ht="24" customHeight="1">
      <c r="A14" s="118" t="s">
        <v>992</v>
      </c>
      <c r="B14" s="404">
        <v>7682.4269999999997</v>
      </c>
      <c r="C14" s="404">
        <v>8557.81</v>
      </c>
      <c r="D14" s="404">
        <v>9696.8050000000003</v>
      </c>
      <c r="E14" s="351" t="s">
        <v>382</v>
      </c>
    </row>
    <row r="15" spans="1:6" ht="24" customHeight="1">
      <c r="A15" s="434" t="s">
        <v>459</v>
      </c>
      <c r="B15" s="405">
        <f>SUM(B16:B22)</f>
        <v>261.16900000000004</v>
      </c>
      <c r="C15" s="405">
        <f>SUM(C16:C22)</f>
        <v>331.32799999999997</v>
      </c>
      <c r="D15" s="405">
        <f>SUM(D16:D22)</f>
        <v>1098.94</v>
      </c>
      <c r="E15" s="359" t="s">
        <v>460</v>
      </c>
    </row>
    <row r="16" spans="1:6" s="510" customFormat="1" ht="24" customHeight="1">
      <c r="A16" s="435" t="s">
        <v>169</v>
      </c>
      <c r="B16" s="407">
        <v>188.43</v>
      </c>
      <c r="C16" s="406">
        <v>210.643</v>
      </c>
      <c r="D16" s="407">
        <v>624.63099999999997</v>
      </c>
      <c r="E16" s="360" t="s">
        <v>364</v>
      </c>
    </row>
    <row r="17" spans="1:5" s="510" customFormat="1" ht="24" customHeight="1">
      <c r="A17" s="435" t="s">
        <v>177</v>
      </c>
      <c r="B17" s="407">
        <v>8.6029999999999998</v>
      </c>
      <c r="C17" s="406">
        <v>20.102</v>
      </c>
      <c r="D17" s="407">
        <v>28.065000000000001</v>
      </c>
      <c r="E17" s="360" t="s">
        <v>178</v>
      </c>
    </row>
    <row r="18" spans="1:5" s="510" customFormat="1" ht="24" customHeight="1">
      <c r="A18" s="435" t="s">
        <v>461</v>
      </c>
      <c r="B18" s="407">
        <v>3.722</v>
      </c>
      <c r="C18" s="406">
        <v>5.7489999999999997</v>
      </c>
      <c r="D18" s="407">
        <v>13.702999999999999</v>
      </c>
      <c r="E18" s="360" t="s">
        <v>462</v>
      </c>
    </row>
    <row r="19" spans="1:5" s="510" customFormat="1" ht="24" customHeight="1">
      <c r="A19" s="435" t="s">
        <v>165</v>
      </c>
      <c r="B19" s="407">
        <v>59.064</v>
      </c>
      <c r="C19" s="406">
        <v>91.295000000000002</v>
      </c>
      <c r="D19" s="407">
        <v>427.887</v>
      </c>
      <c r="E19" s="360" t="s">
        <v>330</v>
      </c>
    </row>
    <row r="20" spans="1:5" s="510" customFormat="1" ht="24" customHeight="1">
      <c r="A20" s="435" t="s">
        <v>160</v>
      </c>
      <c r="B20" s="552">
        <v>0</v>
      </c>
      <c r="C20" s="552">
        <v>0</v>
      </c>
      <c r="D20" s="552">
        <v>0</v>
      </c>
      <c r="E20" s="360" t="s">
        <v>162</v>
      </c>
    </row>
    <row r="21" spans="1:5" s="510" customFormat="1" ht="24" customHeight="1">
      <c r="A21" s="435" t="s">
        <v>173</v>
      </c>
      <c r="B21" s="552">
        <v>0</v>
      </c>
      <c r="C21" s="552">
        <v>0</v>
      </c>
      <c r="D21" s="552">
        <v>0</v>
      </c>
      <c r="E21" s="360" t="s">
        <v>174</v>
      </c>
    </row>
    <row r="22" spans="1:5" s="510" customFormat="1" ht="24" customHeight="1">
      <c r="A22" s="436" t="s">
        <v>167</v>
      </c>
      <c r="B22" s="407">
        <v>1.35</v>
      </c>
      <c r="C22" s="406">
        <v>3.5390000000000001</v>
      </c>
      <c r="D22" s="407">
        <v>4.6539999999999999</v>
      </c>
      <c r="E22" s="360" t="s">
        <v>168</v>
      </c>
    </row>
    <row r="23" spans="1:5" s="510" customFormat="1" ht="24" customHeight="1">
      <c r="A23" s="434" t="s">
        <v>463</v>
      </c>
      <c r="B23" s="408">
        <v>1864.902</v>
      </c>
      <c r="C23" s="509">
        <v>1675.837</v>
      </c>
      <c r="D23" s="408">
        <v>109.069</v>
      </c>
      <c r="E23" s="359" t="s">
        <v>464</v>
      </c>
    </row>
    <row r="24" spans="1:5" s="510" customFormat="1" ht="24" customHeight="1">
      <c r="A24" s="434" t="s">
        <v>993</v>
      </c>
      <c r="B24" s="408">
        <v>2468.096</v>
      </c>
      <c r="C24" s="509">
        <v>2583.681</v>
      </c>
      <c r="D24" s="408">
        <v>577.19000000000005</v>
      </c>
      <c r="E24" s="359" t="s">
        <v>995</v>
      </c>
    </row>
    <row r="25" spans="1:5" s="510" customFormat="1" ht="24" customHeight="1">
      <c r="A25" s="434" t="s">
        <v>994</v>
      </c>
      <c r="B25" s="509">
        <f>SUM(B26:B29)</f>
        <v>161.94900000000001</v>
      </c>
      <c r="C25" s="509">
        <f>SUM(C26:C29)</f>
        <v>149.68899999999999</v>
      </c>
      <c r="D25" s="509">
        <f>SUM(D26:D29)</f>
        <v>762.59499999999991</v>
      </c>
      <c r="E25" s="359" t="s">
        <v>996</v>
      </c>
    </row>
    <row r="26" spans="1:5" s="510" customFormat="1" ht="24" customHeight="1">
      <c r="A26" s="437" t="s">
        <v>466</v>
      </c>
      <c r="B26" s="407">
        <v>36.512999999999998</v>
      </c>
      <c r="C26" s="407">
        <v>36.883000000000003</v>
      </c>
      <c r="D26" s="407">
        <v>87.031000000000006</v>
      </c>
      <c r="E26" s="98" t="s">
        <v>467</v>
      </c>
    </row>
    <row r="27" spans="1:5" s="510" customFormat="1" ht="24" customHeight="1">
      <c r="A27" s="437" t="s">
        <v>468</v>
      </c>
      <c r="B27" s="407">
        <v>39.822000000000003</v>
      </c>
      <c r="C27" s="407">
        <v>36.061999999999998</v>
      </c>
      <c r="D27" s="407">
        <v>243.18600000000001</v>
      </c>
      <c r="E27" s="98" t="s">
        <v>469</v>
      </c>
    </row>
    <row r="28" spans="1:5" s="510" customFormat="1" ht="24" customHeight="1">
      <c r="A28" s="437" t="s">
        <v>470</v>
      </c>
      <c r="B28" s="407">
        <v>81.945999999999998</v>
      </c>
      <c r="C28" s="407">
        <v>73.391999999999996</v>
      </c>
      <c r="D28" s="407">
        <v>429.66199999999998</v>
      </c>
      <c r="E28" s="98" t="s">
        <v>471</v>
      </c>
    </row>
    <row r="29" spans="1:5" s="510" customFormat="1" ht="24" customHeight="1">
      <c r="A29" s="437" t="s">
        <v>472</v>
      </c>
      <c r="B29" s="407">
        <v>3.6680000000000001</v>
      </c>
      <c r="C29" s="407">
        <v>3.3519999999999999</v>
      </c>
      <c r="D29" s="407">
        <v>2.7160000000000002</v>
      </c>
      <c r="E29" s="98" t="s">
        <v>473</v>
      </c>
    </row>
    <row r="30" spans="1:5" s="510" customFormat="1" ht="15" customHeight="1">
      <c r="A30" s="437"/>
      <c r="B30" s="437"/>
      <c r="C30" s="437"/>
      <c r="D30" s="437"/>
      <c r="E30" s="437"/>
    </row>
    <row r="31" spans="1:5" s="510" customFormat="1" ht="24" customHeight="1">
      <c r="A31" s="511" t="s">
        <v>474</v>
      </c>
      <c r="B31" s="512">
        <f>B9+B15+B23+B24+B25</f>
        <v>31992.920000000002</v>
      </c>
      <c r="C31" s="512">
        <f>C9+C15+C23+C24+C25</f>
        <v>33033.871999999996</v>
      </c>
      <c r="D31" s="512">
        <f>D9+D15+D23+D24+D25</f>
        <v>33672.938000000002</v>
      </c>
      <c r="E31" s="359" t="s">
        <v>475</v>
      </c>
    </row>
    <row r="32" spans="1:5">
      <c r="C32" s="95"/>
    </row>
    <row r="33" spans="2:4">
      <c r="C33" s="48"/>
      <c r="D33" s="120"/>
    </row>
    <row r="36" spans="2:4">
      <c r="C36" s="95"/>
      <c r="D36" s="95"/>
    </row>
    <row r="39" spans="2:4">
      <c r="C39" s="95"/>
    </row>
    <row r="42" spans="2:4">
      <c r="B42" s="121"/>
      <c r="C42" s="121"/>
    </row>
    <row r="45" spans="2:4" ht="129.75" customHeight="1"/>
    <row r="50" spans="1:5">
      <c r="A50" s="122"/>
      <c r="E50" s="123"/>
    </row>
    <row r="51" spans="1:5" s="57" customFormat="1" ht="12.75" customHeight="1">
      <c r="A51" s="56" t="s">
        <v>101</v>
      </c>
      <c r="B51" s="124"/>
      <c r="C51" s="49"/>
      <c r="D51" s="49"/>
      <c r="E51" s="25" t="s">
        <v>102</v>
      </c>
    </row>
    <row r="54" spans="1:5" ht="12.75" customHeight="1"/>
    <row r="55" spans="1:5" ht="12.75" customHeight="1"/>
    <row r="56" spans="1:5" ht="12.75" customHeight="1"/>
  </sheetData>
  <sheetProtection selectLockedCells="1" selectUnlockedCells="1"/>
  <phoneticPr fontId="67" type="noConversion"/>
  <pageMargins left="0.78322916666666664" right="0.6919791666666667" top="0.59027777777777779" bottom="0.59027777777777779" header="0.51180555555555551" footer="0.51180555555555551"/>
  <pageSetup paperSize="9" scale="73" firstPageNumber="0" pageOrder="overThenDown" orientation="portrait" horizontalDpi="300" verticalDpi="300" r:id="rId1"/>
  <headerFooter alignWithMargins="0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16</vt:i4>
      </vt:variant>
      <vt:variant>
        <vt:lpstr>Plages nommées</vt:lpstr>
      </vt:variant>
      <vt:variant>
        <vt:i4>10</vt:i4>
      </vt:variant>
    </vt:vector>
  </HeadingPairs>
  <TitlesOfParts>
    <vt:vector size="26" baseType="lpstr">
      <vt:lpstr>PG</vt:lpstr>
      <vt:lpstr>SOMMAIRE ENERGIE ET EAU</vt:lpstr>
      <vt:lpstr>1-2-3</vt:lpstr>
      <vt:lpstr>4</vt:lpstr>
      <vt:lpstr>5</vt:lpstr>
      <vt:lpstr>6</vt:lpstr>
      <vt:lpstr>7-7suite</vt:lpstr>
      <vt:lpstr>8-9</vt:lpstr>
      <vt:lpstr>10</vt:lpstr>
      <vt:lpstr>11-12</vt:lpstr>
      <vt:lpstr>13-14</vt:lpstr>
      <vt:lpstr>15-16</vt:lpstr>
      <vt:lpstr>17</vt:lpstr>
      <vt:lpstr>18</vt:lpstr>
      <vt:lpstr>19</vt:lpstr>
      <vt:lpstr>20-20suite</vt:lpstr>
      <vt:lpstr>'18'!Excel_BuiltIn_Print_Area</vt:lpstr>
      <vt:lpstr>'19'!Excel_BuiltIn_Print_Area</vt:lpstr>
      <vt:lpstr>'20-20suite'!Excel_BuiltIn_Print_Area</vt:lpstr>
      <vt:lpstr>'7-7suite'!Excel_BuiltIn_Print_Area</vt:lpstr>
      <vt:lpstr>'18'!Zone_d_impression</vt:lpstr>
      <vt:lpstr>'19'!Zone_d_impression</vt:lpstr>
      <vt:lpstr>'20-20suite'!Zone_d_impression</vt:lpstr>
      <vt:lpstr>'5'!Zone_d_impression</vt:lpstr>
      <vt:lpstr>'6'!Zone_d_impression</vt:lpstr>
      <vt:lpstr>'7-7suite'!Zone_d_impression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SAKINA KADA</cp:lastModifiedBy>
  <cp:lastPrinted>2025-07-24T15:38:48Z</cp:lastPrinted>
  <dcterms:created xsi:type="dcterms:W3CDTF">2020-12-21T14:45:57Z</dcterms:created>
  <dcterms:modified xsi:type="dcterms:W3CDTF">2026-01-12T14:47:59Z</dcterms:modified>
</cp:coreProperties>
</file>